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J8" i="1" s="1"/>
  <c r="N8" i="1"/>
  <c r="F6" i="1"/>
  <c r="I6" i="1"/>
  <c r="G7" i="1"/>
  <c r="E6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32" i="1" s="1"/>
  <c r="Y4" i="1"/>
  <c r="Y30" i="1"/>
  <c r="Y15" i="1"/>
  <c r="Y34" i="1"/>
  <c r="Y31" i="1"/>
  <c r="AA37" i="1"/>
  <c r="AA16" i="1"/>
  <c r="AC37" i="1"/>
  <c r="AC16" i="1"/>
  <c r="AB37" i="1"/>
  <c r="AB16" i="1"/>
  <c r="Y37" i="1"/>
  <c r="Y6" i="1"/>
  <c r="Y5" i="1"/>
  <c r="Y28" i="1"/>
  <c r="Y26" i="1"/>
  <c r="Y33" i="1"/>
  <c r="Y8" i="1"/>
  <c r="Y27" i="1"/>
  <c r="Y13" i="1"/>
  <c r="Y19" i="1"/>
  <c r="Y36" i="1"/>
  <c r="Y2" i="1"/>
  <c r="Y3" i="1"/>
  <c r="Y7" i="1"/>
  <c r="Y14" i="1"/>
  <c r="Y9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25" i="1" l="1"/>
  <c r="Y10" i="1"/>
  <c r="Y21" i="1"/>
  <c r="Y24" i="1"/>
  <c r="Y11" i="1"/>
  <c r="Y29" i="1"/>
  <c r="Y22" i="1"/>
  <c r="Y12" i="1"/>
  <c r="Y20" i="1"/>
  <c r="Y18" i="1"/>
  <c r="Y23" i="1"/>
  <c r="Y35" i="1"/>
  <c r="Y16" i="1"/>
  <c r="Y38" i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<sst xmlns="http://schemas.openxmlformats.org/spreadsheetml/2006/main" count="714" uniqueCount="459">
  <si>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</si>
  <si>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</si>
  <si>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</si>
  <si>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</si>
  <si>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</si>
  <si>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</si>
  <si>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</si>
  <si>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</si>
  <si>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</si>
  <si>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</si>
  <si>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</si>
  <si>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</si>
  <si>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</si>
  <si>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</si>
  <si>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</si>
  <si>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</si>
  <si>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</si>
  <si>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</si>
  <si>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</si>
  <si>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</si>
  <si>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</si>
  <si>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</si>
  <si>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</si>
  <si>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</si>
  <si>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</si>
  <si>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</si>
  <si>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</si>
  <si>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</si>
  <si>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</si>
  <si>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</si>
  <si>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</si>
  <si>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</si>
  <si>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</si>
  <si>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</si>
  <si>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</si>
  <si>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</si>
  <si>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</si>
  <si>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</si>
  <si>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</si>
  <si>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</si>
  <si>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</si>
  <si>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</si>
  <si>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</si>
  <si>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</si>
  <si>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</si>
  <si>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</si>
  <si>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</si>
  <si>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</si>
  <si>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</si>
  <si>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</si>
  <si>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</si>
  <si>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</si>
  <si>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</si>
  <si>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</si>
  <si>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</si>
  <si>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</si>
  <si>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</si>
  <si>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</si>
  <si>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</si>
  <si>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</si>
  <si>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</si>
  <si>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</si>
  <si>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</si>
  <si>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</si>
  <si>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</si>
  <si>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</si>
  <si>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</si>
  <si>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</si>
  <si>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</si>
  <si>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</si>
  <si>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</si>
  <si>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</si>
  <si>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</si>
  <si>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</si>
  <si>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</si>
  <si>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</si>
  <si>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</si>
  <si>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</si>
  <si>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</si>
  <si>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</si>
  <si>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</si>
  <si>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</si>
  <si>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</si>
  <si>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</si>
  <si>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</si>
  <si>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</si>
  <si>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</si>
  <si>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</si>
  <si>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</si>
  <si>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</si>
  <si>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</si>
  <si>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</si>
  <si>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</si>
  <si>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</si>
  <si>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</si>
  <si>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</si>
  <si>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</si>
  <si>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</si>
  <si>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</si>
  <si>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</si>
  <si>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</si>
  <si>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</si>
  <si>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</si>
  <si>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</si>
  <si>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</si>
  <si>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</si>
  <si>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</si>
  <si>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</si>
  <si>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</si>
  <si>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</si>
  <si>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</si>
  <si>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</si>
  <si>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</si>
  <si>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</si>
  <si>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</si>
  <si>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</si>
  <si>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</si>
  <si>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</si>
  <si>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</si>
  <si>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</si>
  <si>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</si>
  <si>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</si>
  <si>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</si>
  <si>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</si>
  <si>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</si>
  <si>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</si>
  <si>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</si>
  <si>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</si>
  <si>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</si>
  <si>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</si>
  <si>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</si>
  <si>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</si>
  <si>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</si>
  <si>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</si>
  <si>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</si>
  <si>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</si>
  <si>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</si>
  <si>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</si>
  <si>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</si>
  <si>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</si>
  <si>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</si>
  <si>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</si>
  <si>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</si>
  <si>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</si>
  <si>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</si>
  <si>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</si>
  <si>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</si>
  <si>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</si>
  <si>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</si>
  <si>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</si>
  <si>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</si>
  <si>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</si>
  <si>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</si>
  <si>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</si>
  <si>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</si>
  <si>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</si>
  <si>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</si>
  <si>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</si>
  <si>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</si>
  <si>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</si>
  <si>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</si>
  <si>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</si>
  <si>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</si>
  <si>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</si>
  <si>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</si>
  <si>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</si>
  <si>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</si>
  <si>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</si>
  <si>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</si>
  <si>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</si>
  <si>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</si>
  <si>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</si>
  <si>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</si>
  <si>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</si>
  <si>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</si>
  <si>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</si>
  <si>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</si>
  <si>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</si>
  <si>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</si>
  <si>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</si>
  <si>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</si>
  <si>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</si>
  <si>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</si>
  <si>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</si>
  <si>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</si>
  <si>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</si>
  <si>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</si>
  <si>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</si>
  <si>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</si>
  <si>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</si>
  <si>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</si>
  <si>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</si>
  <si>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</si>
  <si>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</si>
  <si>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</si>
  <si>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</si>
  <si>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</si>
  <si>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</si>
  <si>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</si>
  <si>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</si>
  <si>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</si>
  <si>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</si>
  <si>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</si>
  <si>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</si>
  <si>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</si>
  <si>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</si>
  <si>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</si>
  <si>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</si>
  <si>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</si>
  <si>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</si>
  <si>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</si>
  <si>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</si>
  <si>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</si>
  <si>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</si>
  <si>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</si>
  <si>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</si>
  <si>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</si>
  <si>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</si>
  <si>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</si>
  <si>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</si>
  <si>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</si>
  <si>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</si>
  <si>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</si>
  <si>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</si>
  <si>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</si>
  <si>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</si>
  <si>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</si>
  <si>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</si>
  <si>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</si>
  <si>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</si>
  <si>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</si>
  <si>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</si>
  <si>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</si>
  <si>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</si>
  <si>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</si>
  <si>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</si>
  <si>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</si>
  <si>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</si>
  <si>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</si>
  <si>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</si>
  <si>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</si>
  <si>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</si>
  <si>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</si>
  <si>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</si>
  <si>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</si>
  <si>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</si>
  <si>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</si>
  <si>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</si>
  <si>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</si>
  <si>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</si>
  <si>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</si>
  <si>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</si>
  <si>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</si>
  <si>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</si>
  <si>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</si>
  <si>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</si>
  <si>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</si>
  <si>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</si>
  <si>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</si>
  <si>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</si>
  <si>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</si>
  <si>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</si>
  <si>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</si>
  <si>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</si>
  <si>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</si>
  <si>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</si>
  <si>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</si>
  <si>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</si>
  <si>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</si>
  <si>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</si>
  <si>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</si>
  <si>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</si>
  <si>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</si>
  <si>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</si>
  <si>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</si>
  <si>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</si>
  <si>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</si>
  <si>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</si>
  <si>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</si>
  <si>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</si>
  <si>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</si>
  <si>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</si>
  <si>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</si>
  <si>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</si>
  <si>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</si>
  <si>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</si>
  <si>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</si>
  <si>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</si>
  <si>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</si>
  <si>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</si>
  <si>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</si>
  <si>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</si>
  <si>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</si>
  <si>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</si>
  <si>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</si>
  <si>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</si>
  <si>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</si>
  <si>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</si>
  <si>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</si>
  <si>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</si>
  <si>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</si>
  <si>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</si>
  <si>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</si>
  <si>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</si>
  <si>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</si>
  <si>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</si>
  <si>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</si>
  <si>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</si>
  <si>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</si>
  <si>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</si>
  <si>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</si>
  <si>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</si>
  <si>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</si>
  <si>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</si>
  <si>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</si>
  <si>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</si>
  <si>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</si>
  <si>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</si>
  <si>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</si>
  <si>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</si>
  <si>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</si>
  <si>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</si>
  <si>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</si>
  <si>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</si>
  <si>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</si>
  <si>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</si>
  <si>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</si>
  <si>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</si>
  <si>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</si>
  <si>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</si>
  <si>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</si>
  <si>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</si>
  <si>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</si>
  <si>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</si>
  <si>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</si>
  <si>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</si>
  <si>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</si>
  <si>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</si>
  <si>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</si>
  <si>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</si>
  <si>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</si>
  <si>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</si>
  <si>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</si>
  <si>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</si>
  <si>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</si>
  <si>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</si>
  <si>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</si>
  <si>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</si>
  <si>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</si>
  <si>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</si>
  <si>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</si>
  <si>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</si>
  <si>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</si>
  <si>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</si>
  <si>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</si>
  <si>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</si>
  <si>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</si>
  <si>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</si>
  <si>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</si>
  <si>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</si>
  <si>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</si>
  <si>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</si>
  <si>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</si>
  <si>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</si>
  <si>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</si>
  <si>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</si>
  <si>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</si>
  <si>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</si>
  <si>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</si>
  <si>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</si>
  <si>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</si>
  <si>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</si>
  <si>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</si>
  <si>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</si>
  <si>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</si>
  <si>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</si>
  <si>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</si>
  <si>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</si>
  <si>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</si>
  <si>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</si>
  <si>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</si>
  <si>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</si>
  <si>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</si>
  <si>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</si>
  <si>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</si>
  <si>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</si>
  <si>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</si>
  <si>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</si>
  <si>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</si>
  <si>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</si>
  <si>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</si>
  <si>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</si>
  <si>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</si>
  <si>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</si>
  <si>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</si>
  <si>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</si>
  <si>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</si>
  <si>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</si>
  <si>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</si>
  <si>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</si>
  <si>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</si>
  <si>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</si>
  <si>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</si>
  <si>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</si>
  <si>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</si>
  <si>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</si>
  <si>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</si>
  <si>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</si>
  <si>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</si>
  <si>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</si>
  <si>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</si>
  <si>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</si>
  <si>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</si>
  <si>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</si>
  <si>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</si>
  <si>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</si>
  <si>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</si>
  <si>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</si>
  <si>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</si>
  <si>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</si>
  <si>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</si>
  <si>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</si>
  <si>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</si>
  <si>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</si>
  <si>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</si>
  <si>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</si>
  <si>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</si>
  <si>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</si>
  <si>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</si>
  <si>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</si>
  <si>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</si>
  <si>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</si>
  <si>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</si>
  <si>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</si>
  <si>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</si>
  <si>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</si>
  <si>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</si>
  <si>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</si>
  <si>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</si>
  <si>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</si>
  <si>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</si>
  <si>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</si>
  <si>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</si>
  <si>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</si>
  <si>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Правый</t>
  </si>
  <si>
    <t>А.М. Казанцева</t>
  </si>
  <si>
    <t>И/О старшей мед.сетры: А.М. Казанцева</t>
  </si>
  <si>
    <t>проходим, контуры неровные.</t>
  </si>
  <si>
    <t>С учётом клинических данных, ЭКГ, КАГ совместно с деж.кардиологом Мусиновым И.С. принято решение о целесообразности реваскуляризации ПКА.</t>
  </si>
  <si>
    <t>50 ml</t>
  </si>
  <si>
    <t>200 ml</t>
  </si>
  <si>
    <t>Лебедева Н.М.</t>
  </si>
  <si>
    <t>ОКС с ↑ ST</t>
  </si>
  <si>
    <t>28:00</t>
  </si>
  <si>
    <t>представлена доминантной ВТК, стеноз средней трети ОА 30%, неровность контуров проксимальной трети ВТК. Антеградный кровоток TIMI III.</t>
  </si>
  <si>
    <t>неровность контуров проксимлаьного сегмента, стеноз проксимальной трети ДВ1 40%. Антеградный кровоток TIMI 3.</t>
  </si>
  <si>
    <t xml:space="preserve">аномальное отхождение из левого синуса, стеноз проксимального сегмента 30%, окклюзия среднего сегмента. Антеградный кровоток TIMI 0. Ретроградно не контрастируется. </t>
  </si>
  <si>
    <t>Устье ПКА катетеризировано проводниковым катетером Launcher JR 4.0 6Fr. Многократные попытки заведения коронарного проводника Intuition в дистаьлный сегмент ПКА безуспешны - недостаточная поддержка. Принято решение замены проводникового катетера на JL 3,5 6Fr. Коронарный проводник Cougar XT заведен в дистальный сегмент ПКА. Выполнена предилатация зоны окклюзии среднего сегмента ПКА БК Sprinter Legend 2,0-15 мм, давлением 12 атм. Реканализация. На съемке: остаточный стеноз среднего сегмента 70%. В зону остаточного стеноза имплантирован DES Resolute Integrity 2,75-22, давлением 12 атм. На контрольных съёмках ангиографический результат удовлетворительный, признаков краевых диссекций, тромбоза ПКА нет. Антеградный кровоток по ПКА восстановлен до TIMI III. Пациентка переводится в ПРИТ для дальнейшего наблюдения и лечения.</t>
  </si>
  <si>
    <t>1. Контроль места пункции, повязка  на руке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</si>
</sst>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15" fillId="0" borderId="7" xfId="0" applyNumberFormat="1" applyFont="1" applyBorder="1" applyAlignment="1" applyProtection="1">
      <alignment horizontal="left" vertical="center"/>
      <protection locked="0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20:B82" totalsRowShown="0">
  <autoFilter ref="A20:B82"/>
  <sortState ref="A21:B82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5" zoomScaleNormal="100" zoomScaleSheetLayoutView="100" zoomScalePageLayoutView="90" workbookViewId="0">
      <selection activeCell="B32" sqref="B32:H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44706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0.8125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0.81944444444444453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451</v>
      </c>
      <c r="C11" s="62"/>
      <c r="D11" s="116" t="s">
        <v>234</v>
      </c>
      <c r="E11" s="112"/>
      <c r="F11" s="112"/>
      <c r="G11" s="29" t="s">
        <v>318</v>
      </c>
      <c r="H11" s="31"/>
    </row>
    <row r="12" spans="1:8" ht="16.5" thickTop="1">
      <c r="A12" s="97" t="s">
        <v>8</v>
      </c>
      <c r="B12" s="98">
        <v>15919</v>
      </c>
      <c r="C12" s="63"/>
      <c r="D12" s="116" t="s">
        <v>372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78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8012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198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452</v>
      </c>
      <c r="C16" s="18"/>
      <c r="D16" s="41"/>
      <c r="E16" s="41"/>
      <c r="F16" s="41"/>
      <c r="G16" s="159" t="s">
        <v>453</v>
      </c>
      <c r="H16" s="117">
        <v>1000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444</v>
      </c>
      <c r="C18" s="18"/>
      <c r="D18" s="33" t="s">
        <v>275</v>
      </c>
      <c r="E18" s="33"/>
      <c r="F18" s="33"/>
      <c r="G18" s="101" t="s">
        <v>254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0" t="s">
        <v>447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13" t="s">
        <v>455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337</v>
      </c>
      <c r="B27" s="213" t="s">
        <v>454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338</v>
      </c>
      <c r="B32" s="213" t="s">
        <v>456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448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276</v>
      </c>
    </row>
    <row r="51" spans="1:13">
      <c r="A51" s="70" t="s">
        <v>264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6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273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281</v>
      </c>
      <c r="D8" s="219"/>
      <c r="E8" s="219"/>
      <c r="F8" s="83">
        <v>1</v>
      </c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44706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0.81944444444444453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0.875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Лебедева Н.М.</v>
      </c>
      <c r="C15" s="18"/>
      <c r="D15" s="116" t="s">
        <v>234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15919</v>
      </c>
      <c r="C16" s="18"/>
      <c r="D16" s="116" t="s">
        <v>372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78</v>
      </c>
      <c r="C17" s="18"/>
      <c r="D17" s="116"/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8012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28:00</v>
      </c>
      <c r="H20" s="118">
        <f>КАГ!H16</f>
        <v>1000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0.82250000000000001</v>
      </c>
    </row>
    <row r="23" spans="1:8" ht="14.45" customHeight="1">
      <c r="A23" s="225" t="s">
        <v>457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458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F19" sqref="F19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Лебедева Н.М.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15919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78</v>
      </c>
    </row>
    <row r="7" spans="1:4">
      <c r="A7" s="43"/>
      <c r="B7" s="18"/>
      <c r="C7" s="124" t="s">
        <v>12</v>
      </c>
      <c r="D7" s="126">
        <f>КАГ!$B$14</f>
        <v>8012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44706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408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92" t="s">
        <v>405</v>
      </c>
      <c r="C15" s="199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2" t="s">
        <v>400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2" t="s">
        <v>427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2" t="s">
        <v>391</v>
      </c>
      <c r="C18" s="168" t="s">
        <v>104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401</v>
      </c>
      <c r="C19" s="168" t="s">
        <v>423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446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385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Launcher 6F JL 3.5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Cougar XT Hydro-Track®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402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403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405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412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407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419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418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409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435</v>
      </c>
    </row>
    <row r="36" spans="1:33">
      <c r="A36">
        <v>35</v>
      </c>
      <c r="B36" t="s">
        <v>379</v>
      </c>
      <c r="C36" t="s">
        <v>410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436</v>
      </c>
    </row>
    <row r="38" spans="1:33">
      <c r="A38">
        <v>37</v>
      </c>
      <c r="B38" t="s">
        <v>271</v>
      </c>
      <c r="C38" s="1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422</v>
      </c>
    </row>
    <row r="41" spans="1:33">
      <c r="AF41" s="4" t="s">
        <v>6</v>
      </c>
      <c r="AG41" s="4" t="s">
        <v>423</v>
      </c>
    </row>
    <row r="42" spans="1:33">
      <c r="AF42" s="4" t="s">
        <v>6</v>
      </c>
      <c r="AG42" s="4" t="s">
        <v>424</v>
      </c>
    </row>
    <row r="43" spans="1:33"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433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429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434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16" zoomScale="90" zoomScaleNormal="90" workbookViewId="0">
      <selection activeCell="D32" sqref="D3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445</v>
      </c>
      <c r="C16" s="14" t="str">
        <f>CONCATENATE(A16,B16)</f>
        <v>И/О старшей мед.сетры: А.М. Казанцева</v>
      </c>
    </row>
    <row r="20" spans="1:2">
      <c r="A20" t="s">
        <v>239</v>
      </c>
      <c r="B20" t="s">
        <v>238</v>
      </c>
    </row>
    <row r="21" spans="1:2">
      <c r="A21" t="s">
        <v>234</v>
      </c>
      <c r="B21" t="s">
        <v>332</v>
      </c>
    </row>
    <row r="22" spans="1:2">
      <c r="A22" t="s">
        <v>234</v>
      </c>
      <c r="B22" t="s">
        <v>240</v>
      </c>
    </row>
    <row r="23" spans="1:2">
      <c r="A23" t="s">
        <v>234</v>
      </c>
      <c r="B23" t="s">
        <v>373</v>
      </c>
    </row>
    <row r="24" spans="1:2">
      <c r="A24" t="s">
        <v>234</v>
      </c>
      <c r="B24" t="s">
        <v>315</v>
      </c>
    </row>
    <row r="25" spans="1:2">
      <c r="A25" t="s">
        <v>234</v>
      </c>
      <c r="B25" t="s">
        <v>329</v>
      </c>
    </row>
    <row r="26" spans="1:2">
      <c r="A26" t="s">
        <v>234</v>
      </c>
      <c r="B26" t="s">
        <v>333</v>
      </c>
    </row>
    <row r="27" spans="1:2">
      <c r="A27" t="s">
        <v>234</v>
      </c>
      <c r="B27" t="s">
        <v>321</v>
      </c>
    </row>
    <row r="28" spans="1:2">
      <c r="A28" t="s">
        <v>234</v>
      </c>
      <c r="B28" t="s">
        <v>320</v>
      </c>
    </row>
    <row r="29" spans="1:2">
      <c r="A29" t="s">
        <v>234</v>
      </c>
      <c r="B29" t="s">
        <v>371</v>
      </c>
    </row>
    <row r="30" spans="1:2">
      <c r="A30" t="s">
        <v>234</v>
      </c>
      <c r="B30" t="s">
        <v>319</v>
      </c>
    </row>
    <row r="31" spans="1:2">
      <c r="A31" t="s">
        <v>234</v>
      </c>
      <c r="B31" t="s">
        <v>335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426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4" type="noConversion"/>
  <dataValidations count="1">
    <dataValidation type="list" allowBlank="1" showInputMessage="1" showErrorMessage="1" sqref="A21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2022-05-25T17:59:32Z</cp:lastPrinted>
  <dcterms:created xsi:type="dcterms:W3CDTF">2015-06-05T18:19:34Z</dcterms:created>
  <dcterms:modified xsi:type="dcterms:W3CDTF">2022-05-25T18:17:21Z</dcterms:modified>
</cp:coreProperties>
</file>