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6\05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J8" i="1" s="1"/>
  <c r="N8" i="1"/>
  <c r="F6" i="1"/>
  <c r="I6" i="1"/>
  <c r="G7" i="1"/>
  <c r="E6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8" i="1" l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<sst xmlns="http://schemas.openxmlformats.org/spreadsheetml/2006/main" count="720" uniqueCount="460">
  <si>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</si>
  <si>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</si>
  <si>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</si>
  <si>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</si>
  <si>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</si>
  <si>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</si>
  <si>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</si>
  <si>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</si>
  <si>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</si>
  <si>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</si>
  <si>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</si>
  <si>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</si>
  <si>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</si>
  <si>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</si>
  <si>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</si>
  <si>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</si>
  <si>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</si>
  <si>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</si>
  <si>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</si>
  <si>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</si>
  <si>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</si>
  <si>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</si>
  <si>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</si>
  <si>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</si>
  <si>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</si>
  <si>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</si>
  <si>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</si>
  <si>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</si>
  <si>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</si>
  <si>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</si>
  <si>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</si>
  <si>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</si>
  <si>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</si>
  <si>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</si>
  <si>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</si>
  <si>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</si>
  <si>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</si>
  <si>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</si>
  <si>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</si>
  <si>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</si>
  <si>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</si>
  <si>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</si>
  <si>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</si>
  <si>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</si>
  <si>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</si>
  <si>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</si>
  <si>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</si>
  <si>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</si>
  <si>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</si>
  <si>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</si>
  <si>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</si>
  <si>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</si>
  <si>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</si>
  <si>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</si>
  <si>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</si>
  <si>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</si>
  <si>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</si>
  <si>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</si>
  <si>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</si>
  <si>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</si>
  <si>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</si>
  <si>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</si>
  <si>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</si>
  <si>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</si>
  <si>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</si>
  <si>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</si>
  <si>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</si>
  <si>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</si>
  <si>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</si>
  <si>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</si>
  <si>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</si>
  <si>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</si>
  <si>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</si>
  <si>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</si>
  <si>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</si>
  <si>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</si>
  <si>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</si>
  <si>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</si>
  <si>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</si>
  <si>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</si>
  <si>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</si>
  <si>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</si>
  <si>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</si>
  <si>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</si>
  <si>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</si>
  <si>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</si>
  <si>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</si>
  <si>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</si>
  <si>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</si>
  <si>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</si>
  <si>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</si>
  <si>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</si>
  <si>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</si>
  <si>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</si>
  <si>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</si>
  <si>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</si>
  <si>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</si>
  <si>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</si>
  <si>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</si>
  <si>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</si>
  <si>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</si>
  <si>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</si>
  <si>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</si>
  <si>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</si>
  <si>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</si>
  <si>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</si>
  <si>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</si>
  <si>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</si>
  <si>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</si>
  <si>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</si>
  <si>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</si>
  <si>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</si>
  <si>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</si>
  <si>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</si>
  <si>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</si>
  <si>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</si>
  <si>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</si>
  <si>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</si>
  <si>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</si>
  <si>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</si>
  <si>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</si>
  <si>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</si>
  <si>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</si>
  <si>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</si>
  <si>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</si>
  <si>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</si>
  <si>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</si>
  <si>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</si>
  <si>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</si>
  <si>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</si>
  <si>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</si>
  <si>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</si>
  <si>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</si>
  <si>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</si>
  <si>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</si>
  <si>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</si>
  <si>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</si>
  <si>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</si>
  <si>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</si>
  <si>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</si>
  <si>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</si>
  <si>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</si>
  <si>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</si>
  <si>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</si>
  <si>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</si>
  <si>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</si>
  <si>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</si>
  <si>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</si>
  <si>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</si>
  <si>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</si>
  <si>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</si>
  <si>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</si>
  <si>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</si>
  <si>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</si>
  <si>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</si>
  <si>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</si>
  <si>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</si>
  <si>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</si>
  <si>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</si>
  <si>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</si>
  <si>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</si>
  <si>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</si>
  <si>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</si>
  <si>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</si>
  <si>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</si>
  <si>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</si>
  <si>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</si>
  <si>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</si>
  <si>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</si>
  <si>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</si>
  <si>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</si>
  <si>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</si>
  <si>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</si>
  <si>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</si>
  <si>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</si>
  <si>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</si>
  <si>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</si>
  <si>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</si>
  <si>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</si>
  <si>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</si>
  <si>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</si>
  <si>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</si>
  <si>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</si>
  <si>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</si>
  <si>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</si>
  <si>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</si>
  <si>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</si>
  <si>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</si>
  <si>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</si>
  <si>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</si>
  <si>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</si>
  <si>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</si>
  <si>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</si>
  <si>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</si>
  <si>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</si>
  <si>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</si>
  <si>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</si>
  <si>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</si>
  <si>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</si>
  <si>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</si>
  <si>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</si>
  <si>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</si>
  <si>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</si>
  <si>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</si>
  <si>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</si>
  <si>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</si>
  <si>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</si>
  <si>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</si>
  <si>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</si>
  <si>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</si>
  <si>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</si>
  <si>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</si>
  <si>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</si>
  <si>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</si>
  <si>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</si>
  <si>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</si>
  <si>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</si>
  <si>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</si>
  <si>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</si>
  <si>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</si>
  <si>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</si>
  <si>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</si>
  <si>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</si>
  <si>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</si>
  <si>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</si>
  <si>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</si>
  <si>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</si>
  <si>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</si>
  <si>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</si>
  <si>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</si>
  <si>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</si>
  <si>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</si>
  <si>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</si>
  <si>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</si>
  <si>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</si>
  <si>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</si>
  <si>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</si>
  <si>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</si>
  <si>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</si>
  <si>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</si>
  <si>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</si>
  <si>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</si>
  <si>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</si>
  <si>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</si>
  <si>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</si>
  <si>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</si>
  <si>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</si>
  <si>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</si>
  <si>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</si>
  <si>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</si>
  <si>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</si>
  <si>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</si>
  <si>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</si>
  <si>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</si>
  <si>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</si>
  <si>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</si>
  <si>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</si>
  <si>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</si>
  <si>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</si>
  <si>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</si>
  <si>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</si>
  <si>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</si>
  <si>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</si>
  <si>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</si>
  <si>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</si>
  <si>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</si>
  <si>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</si>
  <si>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</si>
  <si>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</si>
  <si>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</si>
  <si>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</si>
  <si>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</si>
  <si>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</si>
  <si>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</si>
  <si>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</si>
  <si>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</si>
  <si>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</si>
  <si>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</si>
  <si>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</si>
  <si>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</si>
  <si>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</si>
  <si>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</si>
  <si>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</si>
  <si>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</si>
  <si>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</si>
  <si>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</si>
  <si>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</si>
  <si>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</si>
  <si>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</si>
  <si>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</si>
  <si>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</si>
  <si>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</si>
  <si>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</si>
  <si>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</si>
  <si>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</si>
  <si>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</si>
  <si>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</si>
  <si>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</si>
  <si>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</si>
  <si>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</si>
  <si>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</si>
  <si>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</si>
  <si>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</si>
  <si>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</si>
  <si>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</si>
  <si>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</si>
  <si>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</si>
  <si>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</si>
  <si>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</si>
  <si>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</si>
  <si>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</si>
  <si>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</si>
  <si>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</si>
  <si>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</si>
  <si>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</si>
  <si>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</si>
  <si>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</si>
  <si>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</si>
  <si>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</si>
  <si>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</si>
  <si>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</si>
  <si>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</si>
  <si>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</si>
  <si>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</si>
  <si>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</si>
  <si>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</si>
  <si>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</si>
  <si>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</si>
  <si>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</si>
  <si>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</si>
  <si>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</si>
  <si>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</si>
  <si>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</si>
  <si>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</si>
  <si>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</si>
  <si>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</si>
  <si>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</si>
  <si>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</si>
  <si>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</si>
  <si>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</si>
  <si>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</si>
  <si>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</si>
  <si>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</si>
  <si>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</si>
  <si>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</si>
  <si>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</si>
  <si>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</si>
  <si>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</si>
  <si>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</si>
  <si>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</si>
  <si>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</si>
  <si>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</si>
  <si>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</si>
  <si>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</si>
  <si>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</si>
  <si>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</si>
  <si>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</si>
  <si>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</si>
  <si>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</si>
  <si>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</si>
  <si>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</si>
  <si>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</si>
  <si>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</si>
  <si>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</si>
  <si>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</si>
  <si>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</si>
  <si>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</si>
  <si>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</si>
  <si>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</si>
  <si>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</si>
  <si>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</si>
  <si>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</si>
  <si>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</si>
  <si>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</si>
  <si>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</si>
  <si>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</si>
  <si>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</si>
  <si>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</si>
  <si>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</si>
  <si>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</si>
  <si>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</si>
  <si>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</si>
  <si>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</si>
  <si>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</si>
  <si>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</si>
  <si>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</si>
  <si>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</si>
  <si>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</si>
  <si>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</si>
  <si>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</si>
  <si>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</si>
  <si>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</si>
  <si>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</si>
  <si>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</si>
  <si>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</si>
  <si>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</si>
  <si>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</si>
  <si>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</si>
  <si>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</si>
  <si>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</si>
  <si>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</si>
  <si>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</si>
  <si>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</si>
  <si>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</si>
  <si>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</si>
  <si>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</si>
  <si>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</si>
  <si>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</si>
  <si>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</si>
  <si>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</si>
  <si>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</si>
  <si>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</si>
  <si>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</si>
  <si>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</si>
  <si>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</si>
  <si>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</si>
  <si>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</si>
  <si>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</si>
  <si>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</si>
  <si>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</si>
  <si>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</si>
  <si>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</si>
  <si>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</si>
  <si>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</si>
  <si>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</si>
  <si>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</si>
  <si>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</si>
  <si>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</si>
  <si>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</si>
  <si>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</si>
  <si>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</si>
  <si>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</si>
  <si>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</si>
  <si>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</si>
  <si>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</si>
  <si>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</si>
  <si>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</si>
  <si>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</si>
  <si>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</si>
  <si>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</si>
  <si>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</si>
  <si>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</si>
  <si>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</si>
  <si>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</si>
  <si>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</si>
  <si>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А.М. Казанцева</t>
  </si>
  <si>
    <t>Правый</t>
  </si>
  <si>
    <t xml:space="preserve">1. Контроль места пункции, повязка  на руке 6ч. </t>
  </si>
  <si>
    <t>Старшая мед.сетра: О.Н. Черткова</t>
  </si>
  <si>
    <t>50 ml</t>
  </si>
  <si>
    <t>Блажнов А.И.</t>
  </si>
  <si>
    <t>24:24</t>
  </si>
  <si>
    <t>лучевой</t>
  </si>
  <si>
    <t>Кальцинированный, неровности контуров.</t>
  </si>
  <si>
    <t xml:space="preserve">выраженный кальциноз проксимального и среднего сегмента. Субокклюзирующий стеноз проксимального сегмента (98%), ХТО на уровне среднего сегмента. Диагональные артерии значимые, проходимы со стенозами прокс/3 до 60%. Антеградный кровоток по ПНА за зоной окклюзии TIMI 0. Умеренный межсистемный коллатеральный кровоток из ПКА с ретроградным контрастированием дистального и фрагмент среднего сегмента (при ретроградном контрастировании дистальный и средний сегменты диффузно стенотически изменены до 70%. ) </t>
  </si>
  <si>
    <t>выраженный кальциноз проксимального сегмента. Стеноз проксимального сегмента 30%, дистального сегмента 60%. Стенозы прокс/3 и дист/3 ВТК 40%.  Антеградны кровоток  TIMI III.</t>
  </si>
  <si>
    <r>
      <t xml:space="preserve">С учётом клинических данных совместно с карлиологом ПРИТ  Потаповой Н.А. и Черновой Е.З.  принято решение  о целесообразности </t>
    </r>
    <r>
      <rPr>
        <b/>
        <u/>
        <sz val="9"/>
        <color theme="1"/>
        <rFont val="Calibri"/>
        <family val="2"/>
        <charset val="204"/>
        <scheme val="minor"/>
      </rPr>
      <t>реваскуляризации ПНА.</t>
    </r>
  </si>
  <si>
    <t>300 ml</t>
  </si>
  <si>
    <r>
      <t xml:space="preserve">выраженный кальциноз проксимального сегмента. Стеноз устья 40%, неровности контуров проксимального сегмента, стеноз среднего сегмента 80%, стенозы дистального сегмента 50%, хроническая функциональная окклюзия от устья ЗМЖВ с антеградным контрастированием ветви  до средн./3. </t>
    </r>
    <r>
      <rPr>
        <u/>
        <sz val="10"/>
        <color theme="1"/>
        <rFont val="Calibri"/>
        <family val="2"/>
        <charset val="204"/>
        <scheme val="minor"/>
      </rPr>
      <t>После стентирования ПНА отмечается значительное улучшение коллатерального кровотока из СВ1 ПНА в дистальный сегмент ЗМЖВ.</t>
    </r>
  </si>
  <si>
    <t>Устье ствола ЛКА катетеризировано проводниковым катетером Launcher EBU 3.5 6Fr. Для улучшения поддержки гайд-катетера коронарные проводники  Intuition заведен в дистальный сегмент ПНА и в ОА. Выполнена последовательная ангиопластика субокклюзирующего стеноза проксимального сегмента ПНА БК К Sprinter Legend 2.5-15 мм и БК Sprinter Legend 3.0-15 мм, давлением 16 и 14 атм. соответственно. Провести стент DES Resolute Integrity 3,0-22 mm в зону проксимального сегмента не удалось (стент не имплантирован).  В проксимальный сегмент  с полным покрытием устья ПНА с техническими сложностями удалось оптимально позиционировать стент DES Resolute Integrity 3,0-18, имплантация  давлением 14 атм.  На контрольных съёмках ангиографический результат достигнут, удовлетворительный, признаков краевых диссекций, тромбоза по ПНА нет. Антеградный кровоток по проксимальному сегменту ПНА и ДВ1,2  TIMI III.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</si>
</sst>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3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57" fillId="0" borderId="40" xfId="0" applyFont="1" applyBorder="1" applyProtection="1">
      <protection locked="0"/>
    </xf>
    <xf numFmtId="0" fontId="59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58" fillId="0" borderId="5" xfId="0" applyFont="1" applyBorder="1" applyAlignment="1" applyProtection="1">
      <alignment horizontal="justify" vertical="top" wrapText="1"/>
      <protection locked="0"/>
    </xf>
    <xf numFmtId="0" fontId="58" fillId="0" borderId="11" xfId="0" applyFont="1" applyBorder="1" applyAlignment="1" applyProtection="1">
      <alignment horizontal="justify" vertical="top" wrapText="1"/>
      <protection locked="0"/>
    </xf>
    <xf numFmtId="0" fontId="58" fillId="0" borderId="0" xfId="0" applyFont="1" applyBorder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  <xf numFmtId="0" fontId="59" fillId="0" borderId="5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7" zoomScaleNormal="100" zoomScaleSheetLayoutView="100" zoomScalePageLayoutView="90" workbookViewId="0">
      <selection activeCell="J32" sqref="J3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278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44717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0.89583333333333337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0.90277777777777779</v>
      </c>
      <c r="C10" s="61"/>
      <c r="D10" s="116" t="s">
        <v>237</v>
      </c>
      <c r="E10" s="112"/>
      <c r="F10" s="112"/>
      <c r="G10" s="29" t="s">
        <v>230</v>
      </c>
      <c r="H10" s="31"/>
    </row>
    <row r="11" spans="1:8" ht="18" thickTop="1" thickBot="1">
      <c r="A11" s="106" t="s">
        <v>257</v>
      </c>
      <c r="B11" s="107" t="s">
        <v>450</v>
      </c>
      <c r="C11" s="62"/>
      <c r="D11" s="116" t="s">
        <v>234</v>
      </c>
      <c r="E11" s="112"/>
      <c r="F11" s="112"/>
      <c r="G11" s="29" t="s">
        <v>318</v>
      </c>
      <c r="H11" s="31"/>
    </row>
    <row r="12" spans="1:8" ht="16.5" thickTop="1">
      <c r="A12" s="97" t="s">
        <v>8</v>
      </c>
      <c r="B12" s="98">
        <v>17524</v>
      </c>
      <c r="C12" s="63"/>
      <c r="D12" s="116" t="s">
        <v>372</v>
      </c>
      <c r="E12" s="112"/>
      <c r="F12" s="112"/>
      <c r="G12" s="29" t="s">
        <v>241</v>
      </c>
      <c r="H12" s="31"/>
    </row>
    <row r="13" spans="1:8" ht="15.75">
      <c r="A13" s="20" t="s">
        <v>10</v>
      </c>
      <c r="B13" s="35">
        <f>DATEDIF(B12,B8,"y")</f>
        <v>74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8642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386</v>
      </c>
      <c r="C16" s="18"/>
      <c r="D16" s="41"/>
      <c r="E16" s="41"/>
      <c r="F16" s="41"/>
      <c r="G16" s="159" t="s">
        <v>451</v>
      </c>
      <c r="H16" s="117">
        <v>1870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446</v>
      </c>
      <c r="C18" s="18"/>
      <c r="D18" s="33" t="s">
        <v>275</v>
      </c>
      <c r="E18" s="33"/>
      <c r="F18" s="33"/>
      <c r="G18" s="101" t="s">
        <v>254</v>
      </c>
      <c r="H18" s="102" t="s">
        <v>452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9" t="s">
        <v>453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336</v>
      </c>
      <c r="B22" s="231" t="s">
        <v>454</v>
      </c>
      <c r="C22" s="232"/>
      <c r="D22" s="232"/>
      <c r="E22" s="232"/>
      <c r="F22" s="232"/>
      <c r="G22" s="232"/>
      <c r="H22" s="233"/>
    </row>
    <row r="23" spans="1:8" ht="14.45" customHeight="1">
      <c r="A23" s="43"/>
      <c r="B23" s="234"/>
      <c r="C23" s="234"/>
      <c r="D23" s="234"/>
      <c r="E23" s="234"/>
      <c r="F23" s="234"/>
      <c r="G23" s="234"/>
      <c r="H23" s="235"/>
    </row>
    <row r="24" spans="1:8" ht="14.45" customHeight="1">
      <c r="A24" s="68"/>
      <c r="B24" s="234"/>
      <c r="C24" s="234"/>
      <c r="D24" s="234"/>
      <c r="E24" s="234"/>
      <c r="F24" s="234"/>
      <c r="G24" s="234"/>
      <c r="H24" s="235"/>
    </row>
    <row r="25" spans="1:8" ht="14.45" customHeight="1">
      <c r="A25" s="43"/>
      <c r="B25" s="234"/>
      <c r="C25" s="234"/>
      <c r="D25" s="234"/>
      <c r="E25" s="234"/>
      <c r="F25" s="234"/>
      <c r="G25" s="234"/>
      <c r="H25" s="235"/>
    </row>
    <row r="26" spans="1:8" ht="14.45" customHeight="1">
      <c r="A26" s="45"/>
      <c r="B26" s="236"/>
      <c r="C26" s="236"/>
      <c r="D26" s="236"/>
      <c r="E26" s="236"/>
      <c r="F26" s="236"/>
      <c r="G26" s="236"/>
      <c r="H26" s="237"/>
    </row>
    <row r="27" spans="1:8" ht="14.45" customHeight="1">
      <c r="A27" s="67" t="s">
        <v>337</v>
      </c>
      <c r="B27" s="213" t="s">
        <v>455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338</v>
      </c>
      <c r="B32" s="213" t="s">
        <v>458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9" t="s">
        <v>456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276</v>
      </c>
    </row>
    <row r="51" spans="1:13">
      <c r="A51" s="70" t="s">
        <v>264</v>
      </c>
      <c r="B51" s="71" t="s">
        <v>449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384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femoral,локтевой"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7" zoomScaleNormal="100" zoomScaleSheetLayoutView="100" zoomScalePageLayoutView="90" workbookViewId="0">
      <selection activeCell="J42" sqref="J4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273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286</v>
      </c>
      <c r="D8" s="220"/>
      <c r="E8" s="220"/>
      <c r="F8" s="83">
        <v>1</v>
      </c>
      <c r="G8" s="145" t="s">
        <v>382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20"/>
      <c r="D9" s="220"/>
      <c r="E9" s="220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44717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0.90277777777777779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0.95833333333333337</v>
      </c>
      <c r="C14" s="63"/>
      <c r="D14" s="116" t="s">
        <v>237</v>
      </c>
      <c r="E14" s="112"/>
      <c r="F14" s="112"/>
      <c r="G14" s="96" t="str">
        <f>КАГ!G10</f>
        <v>Стрельникова И.В.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Блажнов А.И.</v>
      </c>
      <c r="C15" s="18"/>
      <c r="D15" s="116" t="s">
        <v>234</v>
      </c>
      <c r="E15" s="112"/>
      <c r="F15" s="112"/>
      <c r="G15" s="96" t="str">
        <f>КАГ!G11</f>
        <v>Селезнёв С.А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17524</v>
      </c>
      <c r="C16" s="18"/>
      <c r="D16" s="116" t="s">
        <v>372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74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8642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24:24</v>
      </c>
      <c r="H20" s="118">
        <f>КАГ!H16</f>
        <v>1870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7" t="s">
        <v>459</v>
      </c>
      <c r="B23" s="228"/>
      <c r="C23" s="228"/>
      <c r="D23" s="228"/>
      <c r="E23" s="228"/>
      <c r="F23" s="228"/>
      <c r="G23" s="228"/>
      <c r="H23" s="229"/>
    </row>
    <row r="24" spans="1:8" ht="14.45" customHeight="1">
      <c r="A24" s="230"/>
      <c r="B24" s="228"/>
      <c r="C24" s="228"/>
      <c r="D24" s="228"/>
      <c r="E24" s="228"/>
      <c r="F24" s="228"/>
      <c r="G24" s="228"/>
      <c r="H24" s="229"/>
    </row>
    <row r="25" spans="1:8" ht="14.45" customHeight="1">
      <c r="A25" s="230"/>
      <c r="B25" s="228"/>
      <c r="C25" s="228"/>
      <c r="D25" s="228"/>
      <c r="E25" s="228"/>
      <c r="F25" s="228"/>
      <c r="G25" s="228"/>
      <c r="H25" s="229"/>
    </row>
    <row r="26" spans="1:8" ht="14.45" customHeight="1">
      <c r="A26" s="230"/>
      <c r="B26" s="228"/>
      <c r="C26" s="228"/>
      <c r="D26" s="228"/>
      <c r="E26" s="228"/>
      <c r="F26" s="228"/>
      <c r="G26" s="228"/>
      <c r="H26" s="229"/>
    </row>
    <row r="27" spans="1:8" ht="14.45" customHeight="1">
      <c r="A27" s="230"/>
      <c r="B27" s="228"/>
      <c r="C27" s="228"/>
      <c r="D27" s="228"/>
      <c r="E27" s="228"/>
      <c r="F27" s="228"/>
      <c r="G27" s="228"/>
      <c r="H27" s="229"/>
    </row>
    <row r="28" spans="1:8" ht="14.45" customHeight="1">
      <c r="A28" s="230"/>
      <c r="B28" s="228"/>
      <c r="C28" s="228"/>
      <c r="D28" s="228"/>
      <c r="E28" s="228"/>
      <c r="F28" s="228"/>
      <c r="G28" s="228"/>
      <c r="H28" s="229"/>
    </row>
    <row r="29" spans="1:8" ht="14.45" customHeight="1">
      <c r="A29" s="230"/>
      <c r="B29" s="228"/>
      <c r="C29" s="228"/>
      <c r="D29" s="228"/>
      <c r="E29" s="228"/>
      <c r="F29" s="228"/>
      <c r="G29" s="228"/>
      <c r="H29" s="229"/>
    </row>
    <row r="30" spans="1:8" ht="14.45" customHeight="1">
      <c r="A30" s="230"/>
      <c r="B30" s="228"/>
      <c r="C30" s="228"/>
      <c r="D30" s="228"/>
      <c r="E30" s="228"/>
      <c r="F30" s="228"/>
      <c r="G30" s="228"/>
      <c r="H30" s="229"/>
    </row>
    <row r="31" spans="1:8" ht="14.45" customHeight="1">
      <c r="A31" s="230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230"/>
      <c r="B32" s="228"/>
      <c r="C32" s="228"/>
      <c r="D32" s="228"/>
      <c r="E32" s="228"/>
      <c r="F32" s="228"/>
      <c r="G32" s="228"/>
      <c r="H32" s="229"/>
    </row>
    <row r="33" spans="1:8" ht="14.45" customHeight="1">
      <c r="A33" s="230"/>
      <c r="B33" s="228"/>
      <c r="C33" s="228"/>
      <c r="D33" s="228"/>
      <c r="E33" s="228"/>
      <c r="F33" s="228"/>
      <c r="G33" s="228"/>
      <c r="H33" s="229"/>
    </row>
    <row r="34" spans="1:8" ht="14.45" customHeight="1">
      <c r="A34" s="230"/>
      <c r="B34" s="228"/>
      <c r="C34" s="228"/>
      <c r="D34" s="228"/>
      <c r="E34" s="228"/>
      <c r="F34" s="228"/>
      <c r="G34" s="228"/>
      <c r="H34" s="229"/>
    </row>
    <row r="35" spans="1:8" ht="14.45" customHeight="1">
      <c r="A35" s="230"/>
      <c r="B35" s="228"/>
      <c r="C35" s="228"/>
      <c r="D35" s="228"/>
      <c r="E35" s="228"/>
      <c r="F35" s="228"/>
      <c r="G35" s="228"/>
      <c r="H35" s="229"/>
    </row>
    <row r="36" spans="1:8" ht="14.45" customHeight="1">
      <c r="A36" s="230"/>
      <c r="B36" s="228"/>
      <c r="C36" s="228"/>
      <c r="D36" s="228"/>
      <c r="E36" s="228"/>
      <c r="F36" s="228"/>
      <c r="G36" s="228"/>
      <c r="H36" s="229"/>
    </row>
    <row r="37" spans="1:8" ht="14.45" customHeight="1">
      <c r="A37" s="230"/>
      <c r="B37" s="228"/>
      <c r="C37" s="228"/>
      <c r="D37" s="228"/>
      <c r="E37" s="228"/>
      <c r="F37" s="228"/>
      <c r="G37" s="228"/>
      <c r="H37" s="229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4" t="s">
        <v>447</v>
      </c>
      <c r="E40" s="225"/>
      <c r="F40" s="225"/>
      <c r="G40" s="225"/>
      <c r="H40" s="226"/>
    </row>
    <row r="41" spans="1:8" ht="14.45" customHeight="1">
      <c r="A41" s="37"/>
      <c r="B41" s="33"/>
      <c r="C41" s="148"/>
      <c r="D41" s="225"/>
      <c r="E41" s="225"/>
      <c r="F41" s="225"/>
      <c r="G41" s="225"/>
      <c r="H41" s="226"/>
    </row>
    <row r="42" spans="1:8" ht="14.45" customHeight="1">
      <c r="A42" s="37"/>
      <c r="B42" s="33"/>
      <c r="C42" s="148"/>
      <c r="D42" s="225"/>
      <c r="E42" s="225"/>
      <c r="F42" s="225"/>
      <c r="G42" s="225"/>
      <c r="H42" s="226"/>
    </row>
    <row r="43" spans="1:8" ht="14.45" customHeight="1">
      <c r="A43" s="37"/>
      <c r="B43" s="33"/>
      <c r="C43" s="148"/>
      <c r="D43" s="225"/>
      <c r="E43" s="225"/>
      <c r="F43" s="225"/>
      <c r="G43" s="225"/>
      <c r="H43" s="226"/>
    </row>
    <row r="44" spans="1:8" ht="14.45" customHeight="1">
      <c r="A44" s="37"/>
      <c r="B44" s="33"/>
      <c r="C44" s="148"/>
      <c r="D44" s="225"/>
      <c r="E44" s="225"/>
      <c r="F44" s="225"/>
      <c r="G44" s="225"/>
      <c r="H44" s="226"/>
    </row>
    <row r="45" spans="1:8" ht="14.45" customHeight="1">
      <c r="A45" s="37"/>
      <c r="B45" s="33"/>
      <c r="C45" s="148"/>
      <c r="D45" s="225"/>
      <c r="E45" s="225"/>
      <c r="F45" s="225"/>
      <c r="G45" s="225"/>
      <c r="H45" s="226"/>
    </row>
    <row r="46" spans="1:8" ht="14.45" customHeight="1">
      <c r="A46" s="37"/>
      <c r="B46" s="33"/>
      <c r="C46" s="148"/>
      <c r="D46" s="225"/>
      <c r="E46" s="225"/>
      <c r="F46" s="225"/>
      <c r="G46" s="225"/>
      <c r="H46" s="226"/>
    </row>
    <row r="47" spans="1:8" ht="14.45" customHeight="1">
      <c r="A47" s="43"/>
      <c r="B47" s="18"/>
      <c r="C47" s="148"/>
      <c r="D47" s="225"/>
      <c r="E47" s="225"/>
      <c r="F47" s="225"/>
      <c r="G47" s="225"/>
      <c r="H47" s="226"/>
    </row>
    <row r="48" spans="1:8" ht="14.45" customHeight="1">
      <c r="A48" s="43"/>
      <c r="B48" s="18"/>
      <c r="C48" s="148"/>
      <c r="D48" s="225"/>
      <c r="E48" s="225"/>
      <c r="F48" s="225"/>
      <c r="G48" s="225"/>
      <c r="H48" s="226"/>
    </row>
    <row r="49" spans="1:8" ht="14.45" customHeight="1">
      <c r="A49" s="43"/>
      <c r="B49" s="18"/>
      <c r="C49" s="148"/>
      <c r="D49" s="225"/>
      <c r="E49" s="225"/>
      <c r="F49" s="225"/>
      <c r="G49" s="225"/>
      <c r="H49" s="226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457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384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2" sqref="D22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44717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Блажнов А.И.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17524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74</v>
      </c>
    </row>
    <row r="7" spans="1:4">
      <c r="A7" s="43"/>
      <c r="B7" s="18"/>
      <c r="C7" s="124" t="s">
        <v>12</v>
      </c>
      <c r="D7" s="126">
        <f>КАГ!$B$14</f>
        <v>8642</v>
      </c>
    </row>
    <row r="8" spans="1:4">
      <c r="A8" s="127" t="str">
        <f>ЧКВ!$A$9</f>
        <v>Код модели: 21167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44717</v>
      </c>
    </row>
    <row r="11" spans="1:4">
      <c r="A11" s="32"/>
      <c r="B11" s="136"/>
      <c r="C11" s="136"/>
      <c r="D11" s="137"/>
    </row>
    <row r="12" spans="1:4" ht="18.75" customHeight="1">
      <c r="A12" s="171" t="s">
        <v>413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410</v>
      </c>
      <c r="C13" s="170"/>
      <c r="D13" s="175">
        <v>2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403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401</v>
      </c>
      <c r="C15" s="168" t="s">
        <v>172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401</v>
      </c>
      <c r="C16" s="168" t="s">
        <v>171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391</v>
      </c>
      <c r="C17" s="168" t="s">
        <v>105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3" t="s">
        <v>391</v>
      </c>
      <c r="C18" s="168" t="s">
        <v>177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9" s="193" t="s">
        <v>400</v>
      </c>
      <c r="C19" s="168"/>
      <c r="D19" s="175">
        <v>2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448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386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442</v>
      </c>
    </row>
    <row r="5" spans="1:15" ht="30">
      <c r="A5" s="10">
        <v>4</v>
      </c>
      <c r="B5" s="2"/>
      <c r="C5" s="10" t="s">
        <v>39</v>
      </c>
      <c r="D5" s="5" t="s">
        <v>441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378</v>
      </c>
      <c r="F7" t="s">
        <v>96</v>
      </c>
      <c r="G7">
        <v>323500</v>
      </c>
      <c r="I7" t="s">
        <v>292</v>
      </c>
      <c r="K7" t="s">
        <v>377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414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415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385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383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Sprinter Legend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Intuition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390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443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391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1</v>
      </c>
      <c r="J4" s="140">
        <f>IF(ISNUMBER(SEARCH('Карта учёта'!$B$18,Расходка[Наименование расходного материала])),MAX($J$1:J3)+1,0)</f>
        <v>1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380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392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394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395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387</v>
      </c>
    </row>
    <row r="14" spans="1:37">
      <c r="A14">
        <v>13</v>
      </c>
      <c r="B14" t="s">
        <v>3</v>
      </c>
      <c r="C14" t="s">
        <v>398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388</v>
      </c>
    </row>
    <row r="15" spans="1:37">
      <c r="A15">
        <v>14</v>
      </c>
      <c r="B15" t="s">
        <v>3</v>
      </c>
      <c r="C15" t="s">
        <v>437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389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399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417</v>
      </c>
    </row>
    <row r="18" spans="1:33">
      <c r="A18">
        <v>17</v>
      </c>
      <c r="B18" t="s">
        <v>3</v>
      </c>
      <c r="C18" t="s">
        <v>427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400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401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431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402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428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403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375</v>
      </c>
    </row>
    <row r="27" spans="1:33">
      <c r="A27">
        <v>26</v>
      </c>
      <c r="B27" t="s">
        <v>4</v>
      </c>
      <c r="C27" t="s">
        <v>404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376</v>
      </c>
    </row>
    <row r="28" spans="1:33">
      <c r="A28">
        <v>27</v>
      </c>
      <c r="B28" t="s">
        <v>4</v>
      </c>
      <c r="C28" t="s">
        <v>405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406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421</v>
      </c>
    </row>
    <row r="30" spans="1:33">
      <c r="A30">
        <v>29</v>
      </c>
      <c r="B30" t="s">
        <v>4</v>
      </c>
      <c r="C30" t="s">
        <v>412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432</v>
      </c>
    </row>
    <row r="31" spans="1:33">
      <c r="A31">
        <v>30</v>
      </c>
      <c r="B31" t="s">
        <v>4</v>
      </c>
      <c r="C31" t="s">
        <v>407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408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419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418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369</v>
      </c>
      <c r="C35" s="1" t="s">
        <v>409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435</v>
      </c>
    </row>
    <row r="36" spans="1:33">
      <c r="A36">
        <v>35</v>
      </c>
      <c r="B36" t="s">
        <v>379</v>
      </c>
      <c r="C36" t="s">
        <v>410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381</v>
      </c>
      <c r="C37" s="1" t="s">
        <v>411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436</v>
      </c>
    </row>
    <row r="38" spans="1:33">
      <c r="A38">
        <v>37</v>
      </c>
      <c r="B38" t="s">
        <v>271</v>
      </c>
      <c r="C38" s="1" t="s">
        <v>416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422</v>
      </c>
    </row>
    <row r="41" spans="1:33">
      <c r="AF41" s="4" t="s">
        <v>6</v>
      </c>
      <c r="AG41" s="4" t="s">
        <v>423</v>
      </c>
    </row>
    <row r="42" spans="1:33">
      <c r="AF42" s="4" t="s">
        <v>6</v>
      </c>
      <c r="AG42" s="4" t="s">
        <v>424</v>
      </c>
    </row>
    <row r="43" spans="1:33">
      <c r="AF43" s="4" t="s">
        <v>6</v>
      </c>
      <c r="AG43" s="4" t="s">
        <v>438</v>
      </c>
    </row>
    <row r="44" spans="1:33">
      <c r="AF44" s="4" t="s">
        <v>6</v>
      </c>
      <c r="AG44" s="4" t="s">
        <v>425</v>
      </c>
    </row>
    <row r="45" spans="1:33">
      <c r="AF45" s="4" t="s">
        <v>6</v>
      </c>
      <c r="AG45" s="4" t="s">
        <v>439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433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429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434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374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440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0" sqref="E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372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6" spans="1:5">
      <c r="A16" t="s">
        <v>152</v>
      </c>
      <c r="B16" t="s">
        <v>445</v>
      </c>
      <c r="C16" s="14" t="str">
        <f>CONCATENATE(A16,B16)</f>
        <v>И/О старшей мед.сетры: А.М. Казанцева</v>
      </c>
    </row>
    <row r="19" spans="1:2">
      <c r="A19" t="s">
        <v>239</v>
      </c>
      <c r="B19" t="s">
        <v>238</v>
      </c>
    </row>
    <row r="20" spans="1:2">
      <c r="A20" t="s">
        <v>234</v>
      </c>
      <c r="B20" t="s">
        <v>332</v>
      </c>
    </row>
    <row r="21" spans="1:2">
      <c r="A21" t="s">
        <v>234</v>
      </c>
      <c r="B21" t="s">
        <v>240</v>
      </c>
    </row>
    <row r="22" spans="1:2">
      <c r="A22" t="s">
        <v>234</v>
      </c>
      <c r="B22" t="s">
        <v>373</v>
      </c>
    </row>
    <row r="23" spans="1:2">
      <c r="A23" t="s">
        <v>234</v>
      </c>
      <c r="B23" t="s">
        <v>315</v>
      </c>
    </row>
    <row r="24" spans="1:2">
      <c r="A24" t="s">
        <v>234</v>
      </c>
      <c r="B24" t="s">
        <v>329</v>
      </c>
    </row>
    <row r="25" spans="1:2">
      <c r="A25" t="s">
        <v>234</v>
      </c>
      <c r="B25" t="s">
        <v>333</v>
      </c>
    </row>
    <row r="26" spans="1:2">
      <c r="A26" t="s">
        <v>234</v>
      </c>
      <c r="B26" t="s">
        <v>321</v>
      </c>
    </row>
    <row r="27" spans="1:2">
      <c r="A27" t="s">
        <v>234</v>
      </c>
      <c r="B27" t="s">
        <v>320</v>
      </c>
    </row>
    <row r="28" spans="1:2">
      <c r="A28" t="s">
        <v>234</v>
      </c>
      <c r="B28" t="s">
        <v>371</v>
      </c>
    </row>
    <row r="29" spans="1:2">
      <c r="A29" t="s">
        <v>234</v>
      </c>
      <c r="B29" t="s">
        <v>319</v>
      </c>
    </row>
    <row r="30" spans="1:2">
      <c r="A30" t="s">
        <v>234</v>
      </c>
      <c r="B30" t="s">
        <v>335</v>
      </c>
    </row>
    <row r="31" spans="1:2">
      <c r="A31" t="s">
        <v>234</v>
      </c>
      <c r="B31" t="s">
        <v>444</v>
      </c>
    </row>
    <row r="32" spans="1:2">
      <c r="A32" t="s">
        <v>234</v>
      </c>
      <c r="B32" t="s">
        <v>328</v>
      </c>
    </row>
    <row r="33" spans="1:2">
      <c r="A33" t="s">
        <v>234</v>
      </c>
      <c r="B33" t="s">
        <v>314</v>
      </c>
    </row>
    <row r="34" spans="1:2">
      <c r="A34" t="s">
        <v>234</v>
      </c>
      <c r="B34" t="s">
        <v>318</v>
      </c>
    </row>
    <row r="35" spans="1:2">
      <c r="A35" t="s">
        <v>234</v>
      </c>
      <c r="B35" t="s">
        <v>313</v>
      </c>
    </row>
    <row r="36" spans="1:2">
      <c r="A36" t="s">
        <v>234</v>
      </c>
      <c r="B36" t="s">
        <v>331</v>
      </c>
    </row>
    <row r="37" spans="1:2">
      <c r="A37" t="s">
        <v>234</v>
      </c>
      <c r="B37" t="s">
        <v>330</v>
      </c>
    </row>
    <row r="38" spans="1:2">
      <c r="A38" t="s">
        <v>234</v>
      </c>
      <c r="B38" t="s">
        <v>322</v>
      </c>
    </row>
    <row r="39" spans="1:2">
      <c r="A39" t="s">
        <v>234</v>
      </c>
      <c r="B39" t="s">
        <v>316</v>
      </c>
    </row>
    <row r="40" spans="1:2">
      <c r="A40" t="s">
        <v>234</v>
      </c>
      <c r="B40" t="s">
        <v>317</v>
      </c>
    </row>
    <row r="41" spans="1:2">
      <c r="A41" t="s">
        <v>372</v>
      </c>
      <c r="B41" t="s">
        <v>325</v>
      </c>
    </row>
    <row r="42" spans="1:2">
      <c r="A42" t="s">
        <v>372</v>
      </c>
      <c r="B42" t="s">
        <v>326</v>
      </c>
    </row>
    <row r="43" spans="1:2">
      <c r="A43" t="s">
        <v>372</v>
      </c>
      <c r="B43" t="s">
        <v>327</v>
      </c>
    </row>
    <row r="44" spans="1:2">
      <c r="A44" t="s">
        <v>372</v>
      </c>
      <c r="B44" t="s">
        <v>242</v>
      </c>
    </row>
    <row r="45" spans="1:2">
      <c r="A45" t="s">
        <v>372</v>
      </c>
      <c r="B45" t="s">
        <v>323</v>
      </c>
    </row>
    <row r="46" spans="1:2">
      <c r="A46" t="s">
        <v>372</v>
      </c>
      <c r="B46" t="s">
        <v>334</v>
      </c>
    </row>
    <row r="47" spans="1:2">
      <c r="A47" t="s">
        <v>372</v>
      </c>
      <c r="B47" t="s">
        <v>241</v>
      </c>
    </row>
    <row r="48" spans="1:2">
      <c r="A48" t="s">
        <v>372</v>
      </c>
      <c r="B48" t="s">
        <v>324</v>
      </c>
    </row>
    <row r="49" spans="1:2">
      <c r="A49" t="s">
        <v>235</v>
      </c>
      <c r="B49" t="s">
        <v>208</v>
      </c>
    </row>
    <row r="50" spans="1:2">
      <c r="A50" t="s">
        <v>235</v>
      </c>
      <c r="B50" t="s">
        <v>211</v>
      </c>
    </row>
    <row r="51" spans="1:2">
      <c r="A51" t="s">
        <v>235</v>
      </c>
      <c r="B51" t="s">
        <v>214</v>
      </c>
    </row>
    <row r="52" spans="1:2">
      <c r="A52" t="s">
        <v>235</v>
      </c>
      <c r="B52" t="s">
        <v>217</v>
      </c>
    </row>
    <row r="53" spans="1:2">
      <c r="A53" t="s">
        <v>235</v>
      </c>
      <c r="B53" t="s">
        <v>220</v>
      </c>
    </row>
    <row r="54" spans="1:2">
      <c r="A54" t="s">
        <v>235</v>
      </c>
      <c r="B54" t="s">
        <v>223</v>
      </c>
    </row>
    <row r="55" spans="1:2">
      <c r="A55" t="s">
        <v>235</v>
      </c>
      <c r="B55" t="s">
        <v>228</v>
      </c>
    </row>
    <row r="56" spans="1:2">
      <c r="A56" t="s">
        <v>235</v>
      </c>
      <c r="B56" t="s">
        <v>342</v>
      </c>
    </row>
    <row r="57" spans="1:2">
      <c r="A57" t="s">
        <v>235</v>
      </c>
      <c r="B57" t="s">
        <v>230</v>
      </c>
    </row>
    <row r="58" spans="1:2">
      <c r="A58" t="s">
        <v>235</v>
      </c>
      <c r="B58" t="s">
        <v>231</v>
      </c>
    </row>
    <row r="59" spans="1:2">
      <c r="A59" t="s">
        <v>235</v>
      </c>
      <c r="B59" t="s">
        <v>232</v>
      </c>
    </row>
    <row r="60" spans="1:2">
      <c r="A60" t="s">
        <v>235</v>
      </c>
      <c r="B60" t="s">
        <v>233</v>
      </c>
    </row>
    <row r="61" spans="1:2">
      <c r="A61" t="s">
        <v>235</v>
      </c>
      <c r="B61" t="s">
        <v>205</v>
      </c>
    </row>
    <row r="62" spans="1:2">
      <c r="A62" t="s">
        <v>235</v>
      </c>
      <c r="B62" t="s">
        <v>249</v>
      </c>
    </row>
    <row r="63" spans="1:2">
      <c r="A63" t="s">
        <v>236</v>
      </c>
      <c r="B63" t="s">
        <v>426</v>
      </c>
    </row>
    <row r="64" spans="1:2">
      <c r="A64" t="s">
        <v>236</v>
      </c>
      <c r="B64" t="s">
        <v>207</v>
      </c>
    </row>
    <row r="65" spans="1:2">
      <c r="A65" t="s">
        <v>236</v>
      </c>
      <c r="B65" t="s">
        <v>210</v>
      </c>
    </row>
    <row r="66" spans="1:2">
      <c r="A66" t="s">
        <v>236</v>
      </c>
      <c r="B66" t="s">
        <v>204</v>
      </c>
    </row>
    <row r="67" spans="1:2">
      <c r="A67" t="s">
        <v>236</v>
      </c>
      <c r="B67" t="s">
        <v>213</v>
      </c>
    </row>
    <row r="68" spans="1:2">
      <c r="A68" t="s">
        <v>236</v>
      </c>
      <c r="B68" t="s">
        <v>216</v>
      </c>
    </row>
    <row r="69" spans="1:2">
      <c r="A69" t="s">
        <v>236</v>
      </c>
      <c r="B69" t="s">
        <v>219</v>
      </c>
    </row>
    <row r="70" spans="1:2">
      <c r="A70" t="s">
        <v>236</v>
      </c>
      <c r="B70" t="s">
        <v>222</v>
      </c>
    </row>
    <row r="71" spans="1:2">
      <c r="A71" t="s">
        <v>236</v>
      </c>
      <c r="B71" t="s">
        <v>225</v>
      </c>
    </row>
    <row r="72" spans="1:2">
      <c r="A72" t="s">
        <v>236</v>
      </c>
      <c r="B72" t="s">
        <v>227</v>
      </c>
    </row>
    <row r="73" spans="1:2">
      <c r="A73" t="s">
        <v>248</v>
      </c>
      <c r="B73" t="s">
        <v>206</v>
      </c>
    </row>
    <row r="74" spans="1:2">
      <c r="A74" t="s">
        <v>248</v>
      </c>
      <c r="B74" t="s">
        <v>341</v>
      </c>
    </row>
    <row r="75" spans="1:2">
      <c r="A75" t="s">
        <v>248</v>
      </c>
      <c r="B75" t="s">
        <v>209</v>
      </c>
    </row>
    <row r="76" spans="1:2">
      <c r="A76" t="s">
        <v>248</v>
      </c>
      <c r="B76" t="s">
        <v>212</v>
      </c>
    </row>
    <row r="77" spans="1:2">
      <c r="A77" t="s">
        <v>248</v>
      </c>
      <c r="B77" t="s">
        <v>215</v>
      </c>
    </row>
    <row r="78" spans="1:2">
      <c r="A78" t="s">
        <v>248</v>
      </c>
      <c r="B78" t="s">
        <v>218</v>
      </c>
    </row>
    <row r="79" spans="1:2">
      <c r="A79" t="s">
        <v>248</v>
      </c>
      <c r="B79" t="s">
        <v>224</v>
      </c>
    </row>
    <row r="80" spans="1:2">
      <c r="A80" t="s">
        <v>248</v>
      </c>
      <c r="B80" t="s">
        <v>221</v>
      </c>
    </row>
    <row r="81" spans="1:2">
      <c r="A81" t="s">
        <v>248</v>
      </c>
      <c r="B81" t="s">
        <v>226</v>
      </c>
    </row>
    <row r="82" spans="1:2">
      <c r="A82" t="s">
        <v>248</v>
      </c>
      <c r="B82" t="s">
        <v>229</v>
      </c>
    </row>
  </sheetData>
  <sheetProtection sheet="1" objects="1" scenarios="1"/>
  <phoneticPr fontId="13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2022-06-05T20:07:14Z</cp:lastPrinted>
  <dcterms:created xsi:type="dcterms:W3CDTF">2015-06-05T18:19:34Z</dcterms:created>
  <dcterms:modified xsi:type="dcterms:W3CDTF">2022-06-05T20:37:53Z</dcterms:modified>
</cp:coreProperties>
</file>