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6\1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E41" i="1"/>
  <c r="G39" i="1"/>
  <c r="G40" i="1"/>
  <c r="G41" i="1"/>
  <c r="K39" i="1"/>
  <c r="K40" i="1" s="1"/>
  <c r="L39" i="1"/>
  <c r="L40" i="1"/>
  <c r="L41" i="1"/>
  <c r="M39" i="1"/>
  <c r="M40" i="1" s="1"/>
  <c r="N39" i="1"/>
  <c r="N40" i="1"/>
  <c r="N41" i="1"/>
  <c r="O39" i="1"/>
  <c r="O40" i="1" s="1"/>
  <c r="P39" i="1"/>
  <c r="P40" i="1"/>
  <c r="P41" i="1"/>
  <c r="Q39" i="1"/>
  <c r="Q40" i="1" s="1"/>
  <c r="R39" i="1"/>
  <c r="R40" i="1"/>
  <c r="R41" i="1"/>
  <c r="T39" i="1"/>
  <c r="T40" i="1"/>
  <c r="T41" i="1"/>
  <c r="X39" i="1"/>
  <c r="Y39" i="1"/>
  <c r="Y40" i="1"/>
  <c r="Y41" i="1"/>
  <c r="Z39" i="1"/>
  <c r="AA39" i="1"/>
  <c r="AA40" i="1"/>
  <c r="AA41" i="1"/>
  <c r="AB39" i="1"/>
  <c r="AC39" i="1"/>
  <c r="AC40" i="1"/>
  <c r="AC41" i="1"/>
  <c r="AD39" i="1"/>
  <c r="Q41" i="1" l="1"/>
  <c r="AD40" i="1"/>
  <c r="AD41" i="1"/>
  <c r="O41" i="1"/>
  <c r="AB40" i="1"/>
  <c r="AB41" i="1"/>
  <c r="M41" i="1"/>
  <c r="Z40" i="1"/>
  <c r="Z41" i="1"/>
  <c r="K41" i="1"/>
  <c r="X40" i="1"/>
  <c r="X41" i="1"/>
  <c r="C16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E8" i="1" s="1"/>
  <c r="I7" i="1"/>
  <c r="F7" i="1"/>
  <c r="J9" i="1"/>
  <c r="M7" i="1"/>
  <c r="M8" i="1" s="1"/>
  <c r="M9" i="1" s="1"/>
  <c r="O8" i="1"/>
  <c r="O9" i="1" s="1"/>
  <c r="O10" i="1" s="1"/>
  <c r="H8" i="1"/>
  <c r="E9" i="1"/>
  <c r="P12" i="1"/>
  <c r="Q9" i="1"/>
  <c r="L9" i="1"/>
  <c r="K8" i="1"/>
  <c r="I8" i="1" l="1"/>
  <c r="I9" i="1" s="1"/>
  <c r="Q10" i="1"/>
  <c r="J10" i="1"/>
  <c r="J11" i="1" s="1"/>
  <c r="G9" i="1"/>
  <c r="G10" i="1" s="1"/>
  <c r="H9" i="1"/>
  <c r="I10" i="1"/>
  <c r="I11" i="1" s="1"/>
  <c r="I12" i="1" s="1"/>
  <c r="F8" i="1"/>
  <c r="F9" i="1" s="1"/>
  <c r="F10" i="1" s="1"/>
  <c r="F11" i="1" s="1"/>
  <c r="F12" i="1" s="1"/>
  <c r="E10" i="1"/>
  <c r="M10" i="1"/>
  <c r="M11" i="1" s="1"/>
  <c r="M12" i="1" s="1"/>
  <c r="K9" i="1"/>
  <c r="K10" i="1" s="1"/>
  <c r="N12" i="1"/>
  <c r="P13" i="1"/>
  <c r="Q11" i="1"/>
  <c r="Q12" i="1" s="1"/>
  <c r="Q13" i="1" s="1"/>
  <c r="O11" i="1"/>
  <c r="O12" i="1" s="1"/>
  <c r="L10" i="1"/>
  <c r="P14" i="1" l="1"/>
  <c r="P15" i="1" s="1"/>
  <c r="J12" i="1"/>
  <c r="H10" i="1"/>
  <c r="H11" i="1" s="1"/>
  <c r="H12" i="1" s="1"/>
  <c r="H13" i="1" s="1"/>
  <c r="N13" i="1"/>
  <c r="AA2" i="1" s="1"/>
  <c r="E11" i="1"/>
  <c r="F13" i="1"/>
  <c r="G11" i="1"/>
  <c r="I13" i="1"/>
  <c r="I14" i="1" s="1"/>
  <c r="O13" i="1"/>
  <c r="O14" i="1" s="1"/>
  <c r="L11" i="1"/>
  <c r="L12" i="1" s="1"/>
  <c r="Q14" i="1"/>
  <c r="M13" i="1"/>
  <c r="M14" i="1" s="1"/>
  <c r="K11" i="1"/>
  <c r="G12" i="1" l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G24" i="1"/>
  <c r="P25" i="1"/>
  <c r="N24" i="1"/>
  <c r="AA9" i="1"/>
  <c r="O23" i="1"/>
  <c r="O24" i="1" s="1"/>
  <c r="AA18" i="1"/>
  <c r="F23" i="1"/>
  <c r="F24" i="1" s="1"/>
  <c r="W40" i="1" l="1"/>
  <c r="W41" i="1"/>
  <c r="W39" i="1"/>
  <c r="H30" i="1"/>
  <c r="H31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H32" i="1" l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39" i="1" l="1"/>
  <c r="U40" i="1"/>
  <c r="U41" i="1"/>
  <c r="V41" i="1"/>
  <c r="V40" i="1"/>
  <c r="V39" i="1"/>
  <c r="V2" i="1"/>
  <c r="U2" i="1"/>
  <c r="E22" i="1"/>
  <c r="E23" i="1" s="1"/>
  <c r="E24" i="1" s="1"/>
  <c r="Q34" i="1"/>
  <c r="N27" i="1"/>
  <c r="M28" i="1"/>
  <c r="M29" i="1" s="1"/>
  <c r="L30" i="1"/>
  <c r="G29" i="1"/>
  <c r="G30" i="1" s="1"/>
  <c r="F28" i="1"/>
  <c r="AA27" i="1"/>
  <c r="N28" i="1"/>
  <c r="AC27" i="1"/>
  <c r="P28" i="1"/>
  <c r="AB27" i="1"/>
  <c r="O28" i="1"/>
  <c r="AA26" i="1"/>
  <c r="AA7" i="1"/>
  <c r="Q35" i="1" l="1"/>
  <c r="Q36" i="1" s="1"/>
  <c r="Q37" i="1" s="1"/>
  <c r="Q38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AD37" i="1" l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L33" i="1"/>
  <c r="M31" i="1"/>
  <c r="N30" i="1"/>
  <c r="O30" i="1"/>
  <c r="P30" i="1"/>
  <c r="AC25" i="1"/>
  <c r="AB25" i="1"/>
  <c r="AA25" i="1"/>
  <c r="S41" i="1" l="1"/>
  <c r="S40" i="1"/>
  <c r="S39" i="1"/>
  <c r="AD33" i="1"/>
  <c r="AD32" i="1"/>
  <c r="E27" i="1"/>
  <c r="M32" i="1"/>
  <c r="M33" i="1" s="1"/>
  <c r="L34" i="1"/>
  <c r="S2" i="1"/>
  <c r="Z31" i="1"/>
  <c r="Z28" i="1"/>
  <c r="AC30" i="1"/>
  <c r="P31" i="1"/>
  <c r="AB30" i="1"/>
  <c r="O31" i="1"/>
  <c r="AA30" i="1"/>
  <c r="N31" i="1"/>
  <c r="E28" i="1" l="1"/>
  <c r="L35" i="1"/>
  <c r="M34" i="1"/>
  <c r="Z2" i="1"/>
  <c r="Z12" i="1"/>
  <c r="Z10" i="1"/>
  <c r="Z3" i="1"/>
  <c r="Z15" i="1"/>
  <c r="Z9" i="1"/>
  <c r="Z6" i="1"/>
  <c r="Z19" i="1"/>
  <c r="Z11" i="1"/>
  <c r="Z25" i="1"/>
  <c r="Z5" i="1"/>
  <c r="Z14" i="1"/>
  <c r="Z8" i="1"/>
  <c r="Z27" i="1"/>
  <c r="Z29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Z34" i="1"/>
  <c r="M35" i="1"/>
  <c r="AC17" i="1"/>
  <c r="P34" i="1"/>
  <c r="P35" i="1" s="1"/>
  <c r="P36" i="1" s="1"/>
  <c r="P37" i="1" s="1"/>
  <c r="P38" i="1" s="1"/>
  <c r="AA17" i="1"/>
  <c r="N34" i="1"/>
  <c r="N35" i="1" s="1"/>
  <c r="N36" i="1" s="1"/>
  <c r="N37" i="1" s="1"/>
  <c r="N38" i="1" s="1"/>
  <c r="AB17" i="1"/>
  <c r="O34" i="1"/>
  <c r="O35" i="1" s="1"/>
  <c r="O36" i="1" s="1"/>
  <c r="O37" i="1" s="1"/>
  <c r="O38" i="1" s="1"/>
  <c r="AB38" i="1" l="1"/>
  <c r="AB32" i="1"/>
  <c r="AA38" i="1"/>
  <c r="AA32" i="1"/>
  <c r="AC38" i="1"/>
  <c r="AC32" i="1"/>
  <c r="E32" i="1"/>
  <c r="E33" i="1" s="1"/>
  <c r="E34" i="1" s="1"/>
  <c r="Y16" i="1"/>
  <c r="L37" i="1"/>
  <c r="Y4" i="1"/>
  <c r="Y30" i="1"/>
  <c r="Y35" i="1"/>
  <c r="Y15" i="1"/>
  <c r="Y34" i="1"/>
  <c r="Y18" i="1"/>
  <c r="Y31" i="1"/>
  <c r="Y20" i="1"/>
  <c r="AA37" i="1"/>
  <c r="AA16" i="1"/>
  <c r="AC37" i="1"/>
  <c r="AC16" i="1"/>
  <c r="AB37" i="1"/>
  <c r="AB16" i="1"/>
  <c r="Y12" i="1"/>
  <c r="Y6" i="1"/>
  <c r="Y5" i="1"/>
  <c r="Y28" i="1"/>
  <c r="Y22" i="1"/>
  <c r="Y26" i="1"/>
  <c r="Y29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L38" i="1"/>
  <c r="AC33" i="1"/>
  <c r="AB33" i="1"/>
  <c r="Y37" i="1"/>
  <c r="Y23" i="1"/>
  <c r="Y38" i="1"/>
  <c r="E35" i="1"/>
  <c r="E36" i="1" s="1"/>
  <c r="Z20" i="1"/>
  <c r="M37" i="1"/>
  <c r="E37" i="1" l="1"/>
  <c r="E38" i="1" s="1"/>
  <c r="Z37" i="1"/>
  <c r="M38" i="1"/>
  <c r="Z33" i="1" s="1"/>
  <c r="Z16" i="1"/>
  <c r="Y32" i="1" l="1"/>
  <c r="Y33" i="1"/>
  <c r="Z32" i="1"/>
  <c r="Z36" i="1"/>
  <c r="R25" i="1"/>
  <c r="Z38" i="1"/>
  <c r="Z23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X8" i="1" l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3" i="1"/>
  <c r="S3" i="1" l="1"/>
  <c r="S5" i="1"/>
  <c r="S37" i="1"/>
  <c r="S19" i="1"/>
  <c r="S27" i="1"/>
  <c r="S23" i="1"/>
  <c r="S14" i="1"/>
  <c r="S7" i="1"/>
  <c r="S22" i="1"/>
  <c r="S38" i="1"/>
  <c r="S34" i="1"/>
  <c r="S16" i="1"/>
  <c r="S26" i="1"/>
  <c r="S9" i="1"/>
  <c r="S24" i="1"/>
  <c r="S18" i="1"/>
  <c r="S17" i="1"/>
  <c r="S33" i="1"/>
  <c r="S4" i="1"/>
  <c r="S35" i="1"/>
  <c r="S6" i="1"/>
  <c r="S11" i="1"/>
  <c r="S21" i="1"/>
  <c r="S12" i="1"/>
  <c r="S25" i="1"/>
  <c r="S31" i="1"/>
  <c r="S36" i="1"/>
  <c r="S8" i="1"/>
  <c r="S13" i="1"/>
  <c r="S29" i="1"/>
  <c r="S15" i="1"/>
  <c r="S10" i="1"/>
  <c r="S20" i="1"/>
  <c r="S30" i="1"/>
  <c r="S28" i="1"/>
  <c r="S32" i="1"/>
  <c r="T5" i="1" l="1"/>
  <c r="T4" i="1"/>
  <c r="T37" i="1"/>
  <c r="T35" i="1"/>
  <c r="T24" i="1"/>
  <c r="T11" i="1"/>
  <c r="T12" i="1"/>
  <c r="T23" i="1"/>
  <c r="T20" i="1"/>
  <c r="T33" i="1"/>
  <c r="T36" i="1"/>
  <c r="T21" i="1"/>
  <c r="T17" i="1"/>
  <c r="T7" i="1"/>
  <c r="T26" i="1"/>
  <c r="T22" i="1"/>
  <c r="T10" i="1"/>
  <c r="T29" i="1"/>
  <c r="T32" i="1"/>
  <c r="T3" i="1"/>
  <c r="T34" i="1"/>
  <c r="T15" i="1"/>
  <c r="T6" i="1"/>
  <c r="T25" i="1"/>
  <c r="T9" i="1"/>
  <c r="T16" i="1"/>
  <c r="T30" i="1"/>
  <c r="T38" i="1"/>
  <c r="T19" i="1"/>
  <c r="T14" i="1"/>
  <c r="T28" i="1"/>
  <c r="T8" i="1"/>
  <c r="T13" i="1"/>
  <c r="T18" i="1"/>
  <c r="T27" i="1"/>
  <c r="T31" i="1"/>
  <c r="U6" i="1" l="1"/>
  <c r="U7" i="1"/>
  <c r="U5" i="1"/>
  <c r="U3" i="1"/>
  <c r="U4" i="1"/>
  <c r="U8" i="1"/>
  <c r="U37" i="1"/>
  <c r="U36" i="1"/>
  <c r="U32" i="1"/>
  <c r="U12" i="1"/>
  <c r="U30" i="1"/>
  <c r="U25" i="1"/>
  <c r="U24" i="1"/>
  <c r="U9" i="1"/>
  <c r="U20" i="1"/>
  <c r="U29" i="1"/>
  <c r="U22" i="1"/>
  <c r="U13" i="1"/>
  <c r="U38" i="1"/>
  <c r="U10" i="1"/>
  <c r="U33" i="1"/>
  <c r="U34" i="1"/>
  <c r="U31" i="1"/>
  <c r="U27" i="1"/>
  <c r="U23" i="1"/>
  <c r="U21" i="1"/>
  <c r="U18" i="1"/>
  <c r="U16" i="1"/>
  <c r="U28" i="1"/>
  <c r="U19" i="1"/>
  <c r="U15" i="1"/>
  <c r="U14" i="1"/>
  <c r="U26" i="1"/>
  <c r="U35" i="1"/>
  <c r="U17" i="1"/>
  <c r="U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<sst xmlns="http://schemas.openxmlformats.org/spreadsheetml/2006/main" count="724" uniqueCount="463">
  <si>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</si>
  <si>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</si>
  <si>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</si>
  <si>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</si>
  <si>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</si>
  <si>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</si>
  <si>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</si>
  <si>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</si>
  <si>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</si>
  <si>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</si>
  <si>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</si>
  <si>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</si>
  <si>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</si>
  <si>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</si>
  <si>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</si>
  <si>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</si>
  <si>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</si>
  <si>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</si>
  <si>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</si>
  <si>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</si>
  <si>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</si>
  <si>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</si>
  <si>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</si>
  <si>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</si>
  <si>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</si>
  <si>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</si>
  <si>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</si>
  <si>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</si>
  <si>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</si>
  <si>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</si>
  <si>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</si>
  <si>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</si>
  <si>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</si>
  <si>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</si>
  <si>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</si>
  <si>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</si>
  <si>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</si>
  <si>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</si>
  <si>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</si>
  <si>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</si>
  <si>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</si>
  <si>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</si>
  <si>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</si>
  <si>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</si>
  <si>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</si>
  <si>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</si>
  <si>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</si>
  <si>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</si>
  <si>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</si>
  <si>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</si>
  <si>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</si>
  <si>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</si>
  <si>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</si>
  <si>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</si>
  <si>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</si>
  <si>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</si>
  <si>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</si>
  <si>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</si>
  <si>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</si>
  <si>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</si>
  <si>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</si>
  <si>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</si>
  <si>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</si>
  <si>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</si>
  <si>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</si>
  <si>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</si>
  <si>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</si>
  <si>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</si>
  <si>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</si>
  <si>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</si>
  <si>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</si>
  <si>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</si>
  <si>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</si>
  <si>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</si>
  <si>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</si>
  <si>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</si>
  <si>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</si>
  <si>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</si>
  <si>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</si>
  <si>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</si>
  <si>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</si>
  <si>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</si>
  <si>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</si>
  <si>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</si>
  <si>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</si>
  <si>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</si>
  <si>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</si>
  <si>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</si>
  <si>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</si>
  <si>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</si>
  <si>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</si>
  <si>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</si>
  <si>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</si>
  <si>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</si>
  <si>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</si>
  <si>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</si>
  <si>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</si>
  <si>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</si>
  <si>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</si>
  <si>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</si>
  <si>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</si>
  <si>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</si>
  <si>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</si>
  <si>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</si>
  <si>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</si>
  <si>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</si>
  <si>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</si>
  <si>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</si>
  <si>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</si>
  <si>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</si>
  <si>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</si>
  <si>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</si>
  <si>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</si>
  <si>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</si>
  <si>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</si>
  <si>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</si>
  <si>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</si>
  <si>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</si>
  <si>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</si>
  <si>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</si>
  <si>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</si>
  <si>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</si>
  <si>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</si>
  <si>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</si>
  <si>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</si>
  <si>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</si>
  <si>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</si>
  <si>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</si>
  <si>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</si>
  <si>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</si>
  <si>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</si>
  <si>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</si>
  <si>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</si>
  <si>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</si>
  <si>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</si>
  <si>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</si>
  <si>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</si>
  <si>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</si>
  <si>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</si>
  <si>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</si>
  <si>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</si>
  <si>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</si>
  <si>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</si>
  <si>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</si>
  <si>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</si>
  <si>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</si>
  <si>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</si>
  <si>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</si>
  <si>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</si>
  <si>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</si>
  <si>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</si>
  <si>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</si>
  <si>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</si>
  <si>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</si>
  <si>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</si>
  <si>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</si>
  <si>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</si>
  <si>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</si>
  <si>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</si>
  <si>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</si>
  <si>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</si>
  <si>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</si>
  <si>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</si>
  <si>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</si>
  <si>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</si>
  <si>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</si>
  <si>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</si>
  <si>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</si>
  <si>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</si>
  <si>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</si>
  <si>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</si>
  <si>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</si>
  <si>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</si>
  <si>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</si>
  <si>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</si>
  <si>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</si>
  <si>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</si>
  <si>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</si>
  <si>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</si>
  <si>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</si>
  <si>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</si>
  <si>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</si>
  <si>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</si>
  <si>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</si>
  <si>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</si>
  <si>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</si>
  <si>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</si>
  <si>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</si>
  <si>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</si>
  <si>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</si>
  <si>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</si>
  <si>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</si>
  <si>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</si>
  <si>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</si>
  <si>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</si>
  <si>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</si>
  <si>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</si>
  <si>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</si>
  <si>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</si>
  <si>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</si>
  <si>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</si>
  <si>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</si>
  <si>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</si>
  <si>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</si>
  <si>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</si>
  <si>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</si>
  <si>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</si>
  <si>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</si>
  <si>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</si>
  <si>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</si>
  <si>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</si>
  <si>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</si>
  <si>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</si>
  <si>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</si>
  <si>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</si>
  <si>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</si>
  <si>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</si>
  <si>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</si>
  <si>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</si>
  <si>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</si>
  <si>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</si>
  <si>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</si>
  <si>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</si>
  <si>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</si>
  <si>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</si>
  <si>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</si>
  <si>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</si>
  <si>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</si>
  <si>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</si>
  <si>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</si>
  <si>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</si>
  <si>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</si>
  <si>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</si>
  <si>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</si>
  <si>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</si>
  <si>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</si>
  <si>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</si>
  <si>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</si>
  <si>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</si>
  <si>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</si>
  <si>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</si>
  <si>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</si>
  <si>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</si>
  <si>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</si>
  <si>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</si>
  <si>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</si>
  <si>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</si>
  <si>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</si>
  <si>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</si>
  <si>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</si>
  <si>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</si>
  <si>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</si>
  <si>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</si>
  <si>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</si>
  <si>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</si>
  <si>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</si>
  <si>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</si>
  <si>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</si>
  <si>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</si>
  <si>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</si>
  <si>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</si>
  <si>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</si>
  <si>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</si>
  <si>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</si>
  <si>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</si>
  <si>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</si>
  <si>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</si>
  <si>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</si>
  <si>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</si>
  <si>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</si>
  <si>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</si>
  <si>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</si>
  <si>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</si>
  <si>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</si>
  <si>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</si>
  <si>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</si>
  <si>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</si>
  <si>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</si>
  <si>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</si>
  <si>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</si>
  <si>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</si>
  <si>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</si>
  <si>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</si>
  <si>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</si>
  <si>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</si>
  <si>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</si>
  <si>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</si>
  <si>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</si>
  <si>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</si>
  <si>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</si>
  <si>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</si>
  <si>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</si>
  <si>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</si>
  <si>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</si>
  <si>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</si>
  <si>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</si>
  <si>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</si>
  <si>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</si>
  <si>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</si>
  <si>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</si>
  <si>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</si>
  <si>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</si>
  <si>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</si>
  <si>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</si>
  <si>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</si>
  <si>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</si>
  <si>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</si>
  <si>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</si>
  <si>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</si>
  <si>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</si>
  <si>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</si>
  <si>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</si>
  <si>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</si>
  <si>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</si>
  <si>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</si>
  <si>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</si>
  <si>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</si>
  <si>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</si>
  <si>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</si>
  <si>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</si>
  <si>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</si>
  <si>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</si>
  <si>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</si>
  <si>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</si>
  <si>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</si>
  <si>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</si>
  <si>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</si>
  <si>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</si>
  <si>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</si>
  <si>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</si>
  <si>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</si>
  <si>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</si>
  <si>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</si>
  <si>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</si>
  <si>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</si>
  <si>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</si>
  <si>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</si>
  <si>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</si>
  <si>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</si>
  <si>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</si>
  <si>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</si>
  <si>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</si>
  <si>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</si>
  <si>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</si>
  <si>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</si>
  <si>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</si>
  <si>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</si>
  <si>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</si>
  <si>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</si>
  <si>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</si>
  <si>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</si>
  <si>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</si>
  <si>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</si>
  <si>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</si>
  <si>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</si>
  <si>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</si>
  <si>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</si>
  <si>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</si>
  <si>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</si>
  <si>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</si>
  <si>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</si>
  <si>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</si>
  <si>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</si>
  <si>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</si>
  <si>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</si>
  <si>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</si>
  <si>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</si>
  <si>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</si>
  <si>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</si>
  <si>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</si>
  <si>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</si>
  <si>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</si>
  <si>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</si>
  <si>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</si>
  <si>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</si>
  <si>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</si>
  <si>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</si>
  <si>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</si>
  <si>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</si>
  <si>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</si>
  <si>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</si>
  <si>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</si>
  <si>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</si>
  <si>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</si>
  <si>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</si>
  <si>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</si>
  <si>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</si>
  <si>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</si>
  <si>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</si>
  <si>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</si>
  <si>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</si>
  <si>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</si>
  <si>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</si>
  <si>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</si>
  <si>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</si>
  <si>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</si>
  <si>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</si>
  <si>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</si>
  <si>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</si>
  <si>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</si>
  <si>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</si>
  <si>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</si>
  <si>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</si>
  <si>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</si>
  <si>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</si>
  <si>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</si>
  <si>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</si>
  <si>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</si>
  <si>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</si>
  <si>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</si>
  <si>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</si>
  <si>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</si>
  <si>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</si>
  <si>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</si>
  <si>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</si>
  <si>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</si>
  <si>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</si>
  <si>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</si>
  <si>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</si>
  <si>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</si>
  <si>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</si>
  <si>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</si>
  <si>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</si>
  <si>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</si>
  <si>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</si>
  <si>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</si>
  <si>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</si>
  <si>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</si>
  <si>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</si>
  <si>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</si>
  <si>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</si>
  <si>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</si>
  <si>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</si>
  <si>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</si>
  <si>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</si>
  <si>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</si>
  <si>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</si>
  <si>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</si>
  <si>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</si>
  <si>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</si>
  <si>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</si>
  <si>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</si>
  <si>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</si>
  <si>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</si>
  <si>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</si>
  <si>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 xml:space="preserve">А.А. Нефёдова </t>
  </si>
  <si>
    <t>DES,Firehawk</t>
  </si>
  <si>
    <t>Launcher 6F AL 1</t>
  </si>
  <si>
    <t>Launcher 6F AL 2</t>
  </si>
  <si>
    <t xml:space="preserve">И/О заведующего отделения: В.Л. Мартынко </t>
  </si>
  <si>
    <t>50 ml</t>
  </si>
  <si>
    <t>DES</t>
  </si>
  <si>
    <t xml:space="preserve">проходима, контуры ровные. Антеградный кровоток TIMI III. </t>
  </si>
  <si>
    <t xml:space="preserve">1. Контроль места пункции, повязка  на руке 6ч. </t>
  </si>
  <si>
    <t>Агапов Е.Н.</t>
  </si>
  <si>
    <t>11:12</t>
  </si>
  <si>
    <t xml:space="preserve">С учётом клинических данных, ЭКГ, КАГ совместно с деж.кардиологом Потаповой А.Н. принято решение  о целесообразности реваскуляризации ПНА. </t>
  </si>
  <si>
    <t>150 ml</t>
  </si>
  <si>
    <t>проходим, контуры ровные.</t>
  </si>
  <si>
    <t xml:space="preserve">стенозы проксимального и среднего сегментов до 40%, стеноз дистального сегмента до 30%. Антеградный кровоток TIMI III. </t>
  </si>
  <si>
    <t xml:space="preserve">Сбалансированный </t>
  </si>
  <si>
    <t xml:space="preserve">Устье ствола ЛКА катетеризировано проводниковым катетером Launcher EBU 3.5 6Fr. Коронарный проводник Intuition заведен в дистальный сегмент ПНА. Выполнена предилатация БК Sprinter Legend 2,0-15 мм, давлением 14 атм. В зону остаточного стеноза от среднего к проксимальному сегменту имплантирован DES Resolute Integrity 3,0-34 mm, давлением 10-14 атм. Выполнена постдилатация стента БК NC Euphora 3,75-15 мм, давлением 9-14 атм. На контрольных съёмках ангиографический результат достигнут, удовлетворительный, признаков краевых диссекций, тромбоза по ПНА нет. Антеградный кровоток по ПНА восстановлен TIMI III. Пациент переводится в ПРИТ для дальнейшего наблюдения и лечения. </t>
  </si>
  <si>
    <r>
      <t xml:space="preserve">пролонгированный субтотальный стеноз проксимального сегмента 90%. Антеградный кровоток TIMI II.  </t>
    </r>
    <r>
      <rPr>
        <i/>
        <sz val="10"/>
        <color theme="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</si>
</sst>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i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1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1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I22" sqref="I2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277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44723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0.79861111111111116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0.80555555555555547</v>
      </c>
      <c r="C10" s="61"/>
      <c r="D10" s="116" t="s">
        <v>236</v>
      </c>
      <c r="E10" s="112"/>
      <c r="F10" s="112"/>
      <c r="G10" s="29" t="s">
        <v>229</v>
      </c>
      <c r="H10" s="31"/>
    </row>
    <row r="11" spans="1:8" ht="18" thickTop="1" thickBot="1">
      <c r="A11" s="106" t="s">
        <v>256</v>
      </c>
      <c r="B11" s="107" t="s">
        <v>454</v>
      </c>
      <c r="C11" s="62"/>
      <c r="D11" s="116" t="s">
        <v>233</v>
      </c>
      <c r="E11" s="112"/>
      <c r="F11" s="112"/>
      <c r="G11" s="29" t="s">
        <v>330</v>
      </c>
      <c r="H11" s="31"/>
    </row>
    <row r="12" spans="1:8" ht="16.5" thickTop="1">
      <c r="A12" s="97" t="s">
        <v>8</v>
      </c>
      <c r="B12" s="98">
        <v>20332</v>
      </c>
      <c r="C12" s="63"/>
      <c r="D12" s="116" t="s">
        <v>371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66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9062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455</v>
      </c>
      <c r="H16" s="117">
        <v>792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460</v>
      </c>
      <c r="C18" s="18"/>
      <c r="D18" s="33" t="s">
        <v>274</v>
      </c>
      <c r="E18" s="33"/>
      <c r="F18" s="33"/>
      <c r="G18" s="101" t="s">
        <v>253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09" t="s">
        <v>458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335</v>
      </c>
      <c r="B22" s="213" t="s">
        <v>462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336</v>
      </c>
      <c r="B27" s="213" t="s">
        <v>452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337</v>
      </c>
      <c r="B32" s="213" t="s">
        <v>459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9" t="s">
        <v>456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275</v>
      </c>
    </row>
    <row r="51" spans="1:13">
      <c r="A51" s="70" t="s">
        <v>263</v>
      </c>
      <c r="B51" s="71" t="s">
        <v>450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9" zoomScaleNormal="100" zoomScaleSheetLayoutView="100" zoomScalePageLayoutView="90" workbookViewId="0">
      <selection activeCell="A23" sqref="A23:H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8.4257812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272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285</v>
      </c>
      <c r="D8" s="219"/>
      <c r="E8" s="219"/>
      <c r="F8" s="83">
        <v>1</v>
      </c>
      <c r="G8" s="145" t="s">
        <v>451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9"/>
      <c r="D9" s="219"/>
      <c r="E9" s="219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44723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0.80555555555555547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0.84027777777777779</v>
      </c>
      <c r="C14" s="63"/>
      <c r="D14" s="116" t="s">
        <v>236</v>
      </c>
      <c r="E14" s="112"/>
      <c r="F14" s="112"/>
      <c r="G14" s="96" t="str">
        <f>КАГ!G10</f>
        <v>Стрельникова И.В.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1" t="str">
        <f>КАГ!B11</f>
        <v>Агапов Е.Н.</v>
      </c>
      <c r="C15" s="18"/>
      <c r="D15" s="116" t="s">
        <v>233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20332</v>
      </c>
      <c r="C16" s="18"/>
      <c r="D16" s="116" t="s">
        <v>371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66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9062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11:12</v>
      </c>
      <c r="H20" s="118">
        <f>КАГ!H16</f>
        <v>792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5" t="s">
        <v>461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00" t="s">
        <v>453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457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0" zoomScaleNormal="90" zoomScaleSheetLayoutView="100" zoomScalePageLayoutView="80" workbookViewId="0">
      <selection activeCell="C21" sqref="C21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44723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87" t="str">
        <f>КАГ!$B$11</f>
        <v>Агапов Е.Н.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20332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66</v>
      </c>
    </row>
    <row r="7" spans="1:4">
      <c r="A7" s="43"/>
      <c r="B7" s="18"/>
      <c r="C7" s="124" t="s">
        <v>12</v>
      </c>
      <c r="D7" s="126">
        <f>КАГ!$B$14</f>
        <v>9062</v>
      </c>
    </row>
    <row r="8" spans="1:4">
      <c r="A8" s="127" t="str">
        <f>ЧКВ!$A$9</f>
        <v>Код модели: 21167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44723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409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402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3" t="s">
        <v>390</v>
      </c>
      <c r="C15" s="168" t="s">
        <v>104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379</v>
      </c>
      <c r="C16" s="168" t="s">
        <v>416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174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93" t="s">
        <v>399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384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16" zoomScaleNormal="100" workbookViewId="0">
      <selection activeCell="AB44" sqref="AB4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NC Euphora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Intuition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386</v>
      </c>
    </row>
    <row r="14" spans="1:37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387</v>
      </c>
    </row>
    <row r="15" spans="1:37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388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  <c r="AI16">
        <v>136170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427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1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420</v>
      </c>
    </row>
    <row r="30" spans="1:33">
      <c r="A30">
        <v>29</v>
      </c>
      <c r="B30" t="s">
        <v>4</v>
      </c>
      <c r="C30" t="s">
        <v>405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431</v>
      </c>
    </row>
    <row r="31" spans="1:33">
      <c r="A31">
        <v>30</v>
      </c>
      <c r="B31" t="s">
        <v>4</v>
      </c>
      <c r="C31" t="s">
        <v>411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447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AL 1</v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2</v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JR 3.5</v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4.0</v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434</v>
      </c>
    </row>
    <row r="36" spans="1:33">
      <c r="A36">
        <v>35</v>
      </c>
      <c r="B36" t="s">
        <v>4</v>
      </c>
      <c r="C36" t="s">
        <v>418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7F JL 3.5</v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4.0</v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435</v>
      </c>
    </row>
    <row r="38" spans="1:33">
      <c r="A38">
        <v>37</v>
      </c>
      <c r="B38" t="s">
        <v>369</v>
      </c>
      <c r="C38" s="1" t="s">
        <v>408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Angio-Seal™ VIP</v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409</v>
      </c>
      <c r="E39" s="142">
        <f>IF(ISNUMBER(SEARCH('Карта учёта'!$B$13,Расходка[[#This Row],[Наименование расходного материала]])),MAX($E$1:E38)+1,0)</f>
        <v>1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BasixCOMPAK</v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410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Nitrex 260</v>
      </c>
      <c r="Y40" s="144" t="str">
        <f>IFERROR(INDEX(Расходка[Наименование расходного материала],MATCH(Расходка[№],Поиск_расходки[Индекс8],0)),"")</f>
        <v>Nitrex 260</v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421</v>
      </c>
    </row>
    <row r="41" spans="1:33">
      <c r="A41">
        <v>40</v>
      </c>
      <c r="B41" t="s">
        <v>270</v>
      </c>
      <c r="C41" s="1" t="s">
        <v>415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Oscor 7F</v>
      </c>
      <c r="Y41" s="144" t="str">
        <f>IFERROR(INDEX(Расходка[Наименование расходного материала],MATCH(Расходка[№],Поиск_расходки[Индекс8],0)),"")</f>
        <v>Oscor 7F</v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422</v>
      </c>
    </row>
    <row r="42" spans="1:33">
      <c r="C42" s="1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F42" s="4" t="s">
        <v>6</v>
      </c>
      <c r="AG42" s="4" t="s">
        <v>423</v>
      </c>
    </row>
    <row r="43" spans="1:33"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F43" s="4" t="s">
        <v>6</v>
      </c>
      <c r="AG43" s="4" t="s">
        <v>437</v>
      </c>
    </row>
    <row r="44" spans="1:33"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F44" s="4" t="s">
        <v>6</v>
      </c>
      <c r="AG44" s="4" t="s">
        <v>424</v>
      </c>
    </row>
    <row r="45" spans="1:33">
      <c r="AF45" s="4" t="s">
        <v>6</v>
      </c>
      <c r="AG45" s="4" t="s">
        <v>438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432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428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433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439</v>
      </c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6" sqref="E26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445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444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443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425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2022-06-11T17:11:20Z</cp:lastPrinted>
  <dcterms:created xsi:type="dcterms:W3CDTF">2015-06-05T18:19:34Z</dcterms:created>
  <dcterms:modified xsi:type="dcterms:W3CDTF">2022-06-11T17:32:31Z</dcterms:modified>
</cp:coreProperties>
</file>