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H4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F9" i="1" s="1"/>
  <c r="F10" i="1" s="1"/>
  <c r="F11" i="1" s="1"/>
  <c r="F12" i="1" s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K43" i="1" l="1"/>
  <c r="X43" i="1" s="1"/>
  <c r="V42" i="1"/>
  <c r="V43" i="1"/>
  <c r="U42" i="1"/>
  <c r="U43" i="1"/>
  <c r="X2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X40" i="1" l="1"/>
  <c r="X42" i="1"/>
  <c r="X41" i="1"/>
  <c r="X39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E42" i="1" s="1"/>
  <c r="E43" i="1" s="1"/>
  <c r="M38" i="1"/>
  <c r="M39" i="1" s="1"/>
  <c r="M40" i="1" s="1"/>
  <c r="R42" i="1" l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L43" i="1"/>
  <c r="Y42" i="1" s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6" i="1" l="1"/>
  <c r="Y14" i="1"/>
  <c r="Y43" i="1"/>
  <c r="Y11" i="1"/>
  <c r="Y38" i="1"/>
  <c r="Y39" i="1"/>
  <c r="Y15" i="1"/>
  <c r="Y28" i="1"/>
  <c r="Y24" i="1"/>
  <c r="Y4" i="1"/>
  <c r="Y27" i="1"/>
  <c r="Y16" i="1"/>
  <c r="Y31" i="1"/>
  <c r="Y36" i="1"/>
  <c r="Y32" i="1"/>
  <c r="Y26" i="1"/>
  <c r="Y25" i="1"/>
  <c r="Y9" i="1"/>
  <c r="Y13" i="1"/>
  <c r="Y30" i="1"/>
  <c r="Y34" i="1"/>
  <c r="Y41" i="1"/>
  <c r="Y40" i="1"/>
  <c r="Y20" i="1"/>
  <c r="Y8" i="1"/>
  <c r="Y10" i="1"/>
  <c r="Y12" i="1"/>
  <c r="Y3" i="1"/>
  <c r="Y37" i="1"/>
  <c r="Y29" i="1"/>
  <c r="Y17" i="1"/>
  <c r="Y18" i="1"/>
  <c r="Y21" i="1"/>
  <c r="Y22" i="1"/>
  <c r="Y35" i="1"/>
  <c r="Y23" i="1"/>
  <c r="Y33" i="1"/>
  <c r="Y19" i="1"/>
  <c r="Y5" i="1"/>
  <c r="Y7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<sst xmlns="http://schemas.openxmlformats.org/spreadsheetml/2006/main" count="734" uniqueCount="467">
  <si>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</si>
  <si>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</si>
  <si>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</si>
  <si>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</si>
  <si>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</si>
  <si>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</si>
  <si>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</si>
  <si>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</si>
  <si>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</si>
  <si>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</si>
  <si>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</si>
  <si>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</si>
  <si>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</si>
  <si>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</si>
  <si>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</si>
  <si>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</si>
  <si>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</si>
  <si>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</si>
  <si>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</si>
  <si>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</si>
  <si>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</si>
  <si>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</si>
  <si>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</si>
  <si>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</si>
  <si>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</si>
  <si>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</si>
  <si>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</si>
  <si>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</si>
  <si>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</si>
  <si>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</si>
  <si>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</si>
  <si>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</si>
  <si>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</si>
  <si>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</si>
  <si>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</si>
  <si>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</si>
  <si>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</si>
  <si>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</si>
  <si>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</si>
  <si>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</si>
  <si>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</si>
  <si>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</si>
  <si>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</si>
  <si>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</si>
  <si>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</si>
  <si>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</si>
  <si>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</si>
  <si>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</si>
  <si>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</si>
  <si>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</si>
  <si>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</si>
  <si>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</si>
  <si>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</si>
  <si>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</si>
  <si>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</si>
  <si>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</si>
  <si>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</si>
  <si>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</si>
  <si>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</si>
  <si>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</si>
  <si>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</si>
  <si>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</si>
  <si>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</si>
  <si>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</si>
  <si>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</si>
  <si>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</si>
  <si>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</si>
  <si>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</si>
  <si>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</si>
  <si>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</si>
  <si>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</si>
  <si>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</si>
  <si>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</si>
  <si>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</si>
  <si>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</si>
  <si>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</si>
  <si>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</si>
  <si>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</si>
  <si>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</si>
  <si>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</si>
  <si>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</si>
  <si>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</si>
  <si>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</si>
  <si>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</si>
  <si>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</si>
  <si>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</si>
  <si>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</si>
  <si>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</si>
  <si>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</si>
  <si>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</si>
  <si>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</si>
  <si>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</si>
  <si>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</si>
  <si>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</si>
  <si>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</si>
  <si>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</si>
  <si>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</si>
  <si>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</si>
  <si>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</si>
  <si>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</si>
  <si>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</si>
  <si>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</si>
  <si>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</si>
  <si>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</si>
  <si>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</si>
  <si>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</si>
  <si>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</si>
  <si>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</si>
  <si>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</si>
  <si>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</si>
  <si>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</si>
  <si>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</si>
  <si>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</si>
  <si>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</si>
  <si>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</si>
  <si>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</si>
  <si>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</si>
  <si>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</si>
  <si>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</si>
  <si>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</si>
  <si>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</si>
  <si>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</si>
  <si>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</si>
  <si>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</si>
  <si>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</si>
  <si>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</si>
  <si>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</si>
  <si>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</si>
  <si>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</si>
  <si>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</si>
  <si>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</si>
  <si>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</si>
  <si>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</si>
  <si>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</si>
  <si>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</si>
  <si>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</si>
  <si>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</si>
  <si>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</si>
  <si>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</si>
  <si>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</si>
  <si>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</si>
  <si>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</si>
  <si>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</si>
  <si>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</si>
  <si>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</si>
  <si>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</si>
  <si>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</si>
  <si>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</si>
  <si>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</si>
  <si>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</si>
  <si>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</si>
  <si>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</si>
  <si>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</si>
  <si>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</si>
  <si>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</si>
  <si>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</si>
  <si>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</si>
  <si>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</si>
  <si>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</si>
  <si>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</si>
  <si>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</si>
  <si>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</si>
  <si>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</si>
  <si>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</si>
  <si>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</si>
  <si>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</si>
  <si>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</si>
  <si>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</si>
  <si>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</si>
  <si>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</si>
  <si>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</si>
  <si>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</si>
  <si>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</si>
  <si>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</si>
  <si>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</si>
  <si>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</si>
  <si>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</si>
  <si>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</si>
  <si>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</si>
  <si>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</si>
  <si>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</si>
  <si>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</si>
  <si>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</si>
  <si>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</si>
  <si>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</si>
  <si>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</si>
  <si>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</si>
  <si>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</si>
  <si>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</si>
  <si>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</si>
  <si>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</si>
  <si>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</si>
  <si>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</si>
  <si>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</si>
  <si>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</si>
  <si>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</si>
  <si>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</si>
  <si>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</si>
  <si>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</si>
  <si>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</si>
  <si>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</si>
  <si>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</si>
  <si>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</si>
  <si>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</si>
  <si>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</si>
  <si>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</si>
  <si>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</si>
  <si>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</si>
  <si>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</si>
  <si>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</si>
  <si>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</si>
  <si>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</si>
  <si>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</si>
  <si>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</si>
  <si>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</si>
  <si>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</si>
  <si>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</si>
  <si>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</si>
  <si>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</si>
  <si>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</si>
  <si>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</si>
  <si>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</si>
  <si>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</si>
  <si>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</si>
  <si>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</si>
  <si>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</si>
  <si>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</si>
  <si>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</si>
  <si>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</si>
  <si>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</si>
  <si>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</si>
  <si>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</si>
  <si>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</si>
  <si>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</si>
  <si>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</si>
  <si>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</si>
  <si>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</si>
  <si>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</si>
  <si>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</si>
  <si>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</si>
  <si>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</si>
  <si>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</si>
  <si>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</si>
  <si>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</si>
  <si>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</si>
  <si>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</si>
  <si>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</si>
  <si>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</si>
  <si>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</si>
  <si>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</si>
  <si>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</si>
  <si>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</si>
  <si>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</si>
  <si>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</si>
  <si>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</si>
  <si>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</si>
  <si>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</si>
  <si>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</si>
  <si>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</si>
  <si>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</si>
  <si>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</si>
  <si>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</si>
  <si>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</si>
  <si>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</si>
  <si>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</si>
  <si>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</si>
  <si>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</si>
  <si>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</si>
  <si>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</si>
  <si>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</si>
  <si>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</si>
  <si>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</si>
  <si>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</si>
  <si>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</si>
  <si>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</si>
  <si>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</si>
  <si>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</si>
  <si>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</si>
  <si>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</si>
  <si>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</si>
  <si>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</si>
  <si>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</si>
  <si>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</si>
  <si>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</si>
  <si>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</si>
  <si>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</si>
  <si>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</si>
  <si>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</si>
  <si>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</si>
  <si>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</si>
  <si>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</si>
  <si>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</si>
  <si>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</si>
  <si>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</si>
  <si>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</si>
  <si>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</si>
  <si>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</si>
  <si>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</si>
  <si>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</si>
  <si>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</si>
  <si>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</si>
  <si>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</si>
  <si>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</si>
  <si>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</si>
  <si>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</si>
  <si>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</si>
  <si>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</si>
  <si>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</si>
  <si>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</si>
  <si>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</si>
  <si>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</si>
  <si>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</si>
  <si>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</si>
  <si>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</si>
  <si>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</si>
  <si>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</si>
  <si>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</si>
  <si>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</si>
  <si>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</si>
  <si>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</si>
  <si>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</si>
  <si>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</si>
  <si>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</si>
  <si>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</si>
  <si>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</si>
  <si>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</si>
  <si>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</si>
  <si>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</si>
  <si>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</si>
  <si>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</si>
  <si>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</si>
  <si>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</si>
  <si>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</si>
  <si>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</si>
  <si>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</si>
  <si>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</si>
  <si>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</si>
  <si>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</si>
  <si>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</si>
  <si>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</si>
  <si>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</si>
  <si>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</si>
  <si>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</si>
  <si>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</si>
  <si>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</si>
  <si>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</si>
  <si>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</si>
  <si>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</si>
  <si>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</si>
  <si>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</si>
  <si>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</si>
  <si>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</si>
  <si>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</si>
  <si>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</si>
  <si>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</si>
  <si>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</si>
  <si>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</si>
  <si>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</si>
  <si>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</si>
  <si>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</si>
  <si>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</si>
  <si>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</si>
  <si>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</si>
  <si>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</si>
  <si>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</si>
  <si>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</si>
  <si>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</si>
  <si>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</si>
  <si>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</si>
  <si>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</si>
  <si>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</si>
  <si>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</si>
  <si>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</si>
  <si>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</si>
  <si>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</si>
  <si>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</si>
  <si>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</si>
  <si>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</si>
  <si>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</si>
  <si>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</si>
  <si>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</si>
  <si>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</si>
  <si>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</si>
  <si>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</si>
  <si>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</si>
  <si>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</si>
  <si>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</si>
  <si>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</si>
  <si>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</si>
  <si>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</si>
  <si>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</si>
  <si>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</si>
  <si>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</si>
  <si>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</si>
  <si>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</si>
  <si>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</si>
  <si>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</si>
  <si>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</si>
  <si>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</si>
  <si>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</si>
  <si>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</si>
  <si>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</si>
  <si>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</si>
  <si>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</si>
  <si>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</si>
  <si>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</si>
  <si>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</si>
  <si>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</si>
  <si>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</si>
  <si>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</si>
  <si>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</si>
  <si>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</si>
  <si>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</si>
  <si>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</si>
  <si>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</si>
  <si>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</si>
  <si>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</si>
  <si>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</si>
  <si>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</si>
  <si>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</si>
  <si>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</si>
  <si>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</si>
  <si>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</si>
  <si>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</si>
  <si>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</si>
  <si>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</si>
  <si>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</si>
  <si>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</si>
  <si>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</si>
  <si>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</si>
  <si>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</si>
  <si>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</si>
  <si>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</si>
  <si>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</si>
  <si>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</si>
  <si>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</si>
  <si>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</si>
  <si>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</si>
  <si>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</si>
  <si>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</si>
  <si>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</si>
  <si>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</si>
  <si>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</si>
  <si>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</si>
  <si>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</si>
  <si>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</si>
  <si>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</si>
  <si>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</si>
  <si>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</si>
  <si>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</si>
  <si>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</si>
  <si>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</si>
  <si>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</si>
  <si>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</si>
  <si>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</si>
  <si>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>ОКС с ↑ ST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</si>
  <si>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ПКА. </t>
  </si>
  <si>
    <t xml:space="preserve">1. Контроль места пункции, повязка  на руке 6ч. </t>
  </si>
  <si>
    <t>Морозов С.Н.</t>
  </si>
  <si>
    <t>21:12</t>
  </si>
  <si>
    <t>00:55 26.07.22</t>
  </si>
  <si>
    <t>проходим, контуры ровные.</t>
  </si>
  <si>
    <t xml:space="preserve">кальциноз проксимального сегмента, стеноз проксимального сегмента 30%. Антеградный кровоток  TIMI III. </t>
  </si>
  <si>
    <t>Неровности контуров проксимального сегмента. Антеградный кровоток TIMI III.</t>
  </si>
  <si>
    <t xml:space="preserve">выраженный кальциноз на протяжении проксимального и среднего сегментов. На границе проксимального и среднего сегментов стеноз 70%. Окклюзия на уровне среднего сегмента, на границе среднего и дистального сегментов стеноз 75%.  Антеградный кровоток TIMI 0. TTG2, Rentrop 0. </t>
  </si>
  <si>
    <t>250 ml</t>
  </si>
  <si>
    <t>Устье ПКА катетеризировано проводниковым катетером Launcher JL 4,0 6Fr. Коронарный проводник Runthrough NS (1 шт) заведен в дистальный сегмент ПКА. Реканализация выполнена  БК Euphora 2.0-15, давлением 16 атм. В зону среднего сегмента с переходом на проксимальный сегмент  с полным покрытием всех значимых кальцинированных стенозов последовательно импланированы DES Resolute Integrity 3,0-22, DES Resolute Integrity 3,0-30 mm и DES Resolute Integrity 3,5-22  давлением 14 атм. Постдилатация стентов БК NC Euphora 3.0-15, давлением 25 атм.  На контрольных съёмках признаков краевых диссекций, тромбоза по ПКА нет. Антеградный кровоток по ПКА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</si>
</sst>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49" fontId="13" fillId="6" borderId="9" xfId="4" applyNumberFormat="1" applyFont="1" applyBorder="1" applyAlignment="1" applyProtection="1">
      <alignment horizontal="left" vertical="center"/>
      <protection locked="0"/>
    </xf>
    <xf numFmtId="16" fontId="58" fillId="0" borderId="26" xfId="0" applyNumberFormat="1" applyFont="1" applyBorder="1" applyAlignment="1" applyProtection="1">
      <alignment horizontal="justify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5" zoomScaleNormal="100" zoomScaleSheetLayoutView="100" zoomScalePageLayoutView="90" workbookViewId="0">
      <selection activeCell="L29" sqref="L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277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44767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0.97569444444444453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0.98263888888888884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458</v>
      </c>
      <c r="C11" s="62"/>
      <c r="D11" s="116" t="s">
        <v>233</v>
      </c>
      <c r="E11" s="112"/>
      <c r="F11" s="112"/>
      <c r="G11" s="29" t="s">
        <v>334</v>
      </c>
      <c r="H11" s="31"/>
    </row>
    <row r="12" spans="1:8" ht="16.5" thickTop="1">
      <c r="A12" s="97" t="s">
        <v>8</v>
      </c>
      <c r="B12" s="98">
        <v>27069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48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11722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455</v>
      </c>
      <c r="C16" s="18"/>
      <c r="D16" s="41"/>
      <c r="E16" s="41"/>
      <c r="F16" s="41"/>
      <c r="G16" s="159" t="s">
        <v>459</v>
      </c>
      <c r="H16" s="117">
        <v>1174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30" t="s">
        <v>461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462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463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464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456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275</v>
      </c>
    </row>
    <row r="51" spans="1:13">
      <c r="A51" s="70" t="s">
        <v>263</v>
      </c>
      <c r="B51" s="71" t="s">
        <v>454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J26" sqref="J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280</v>
      </c>
      <c r="D8" s="218"/>
      <c r="E8" s="218"/>
      <c r="F8" s="83">
        <v>3</v>
      </c>
      <c r="G8" s="145" t="s">
        <v>381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44767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0.98263888888888884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28" t="s">
        <v>460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0" t="str">
        <f>КАГ!B11</f>
        <v>Морозов С.Н.</v>
      </c>
      <c r="C15" s="18"/>
      <c r="D15" s="116" t="s">
        <v>233</v>
      </c>
      <c r="E15" s="112"/>
      <c r="F15" s="112"/>
      <c r="G15" s="96" t="str">
        <f>КАГ!G11</f>
        <v>Морозов А.А.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27069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48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11722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21:12</v>
      </c>
      <c r="H20" s="118">
        <f>КАГ!H16</f>
        <v>1174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0.98569444444444454</v>
      </c>
    </row>
    <row r="23" spans="1:8" ht="14.45" customHeight="1">
      <c r="A23" s="224" t="s">
        <v>466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7" t="s">
        <v>457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44767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259</v>
      </c>
      <c r="B4" s="184" t="s">
        <v>133</v>
      </c>
      <c r="C4" s="185" t="s">
        <v>15</v>
      </c>
      <c r="D4" s="186" t="str">
        <f>КАГ!$B$11</f>
        <v>Морозов С.Н.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27069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48</v>
      </c>
    </row>
    <row r="7" spans="1:4">
      <c r="A7" s="43"/>
      <c r="B7" s="18"/>
      <c r="C7" s="124" t="s">
        <v>12</v>
      </c>
      <c r="D7" s="126">
        <f>КАГ!$B$14</f>
        <v>11722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44767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229" t="s">
        <v>406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1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1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1" t="s">
        <v>401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401</v>
      </c>
      <c r="C17" s="168" t="s">
        <v>173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1" t="s">
        <v>401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1" t="s">
        <v>379</v>
      </c>
      <c r="C19" s="168" t="s">
        <v>176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2" t="s">
        <v>391</v>
      </c>
      <c r="C20" s="168" t="s">
        <v>104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JL 4.0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NC Euphora</v>
      </c>
      <c r="Y2" s="139" t="str">
        <f>IFERROR(INDEX(Расходка[Наименование расходного материала],MATCH(Расходка[№],Поиск_расходки[Индекс8],0)),"")</f>
        <v>Sprinter Legend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1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1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5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5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1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2022-07-25T22:15:25Z</cp:lastPrinted>
  <dcterms:created xsi:type="dcterms:W3CDTF">2015-06-05T18:19:34Z</dcterms:created>
  <dcterms:modified xsi:type="dcterms:W3CDTF">2022-07-25T22:24:24Z</dcterms:modified>
</cp:coreProperties>
</file>