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N12" i="1"/>
  <c r="P13" i="1"/>
  <c r="O11" i="1"/>
  <c r="G10" i="1"/>
  <c r="L10" i="1"/>
  <c r="F9" i="1" l="1"/>
  <c r="F10" i="1" s="1"/>
  <c r="F11" i="1" s="1"/>
  <c r="F12" i="1" s="1"/>
  <c r="O12" i="1"/>
  <c r="O13" i="1" s="1"/>
  <c r="O14" i="1" s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AC27" i="1"/>
  <c r="P28" i="1"/>
  <c r="AB27" i="1"/>
  <c r="O28" i="1"/>
  <c r="AA26" i="1"/>
  <c r="AA7" i="1"/>
  <c r="N28" i="1" l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<sst xmlns="http://schemas.openxmlformats.org/spreadsheetml/2006/main" count="749" uniqueCount="472">
  <si>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</si>
  <si>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</si>
  <si>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</si>
  <si>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</si>
  <si>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</si>
  <si>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</si>
  <si>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</si>
  <si>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</si>
  <si>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</si>
  <si>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</si>
  <si>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</si>
  <si>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</si>
  <si>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</si>
  <si>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</si>
  <si>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</si>
  <si>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</si>
  <si>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</si>
  <si>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</si>
  <si>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</si>
  <si>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</si>
  <si>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</si>
  <si>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</si>
  <si>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</si>
  <si>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</si>
  <si>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</si>
  <si>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</si>
  <si>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</si>
  <si>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</si>
  <si>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</si>
  <si>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</si>
  <si>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</si>
  <si>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</si>
  <si>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</si>
  <si>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</si>
  <si>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</si>
  <si>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</si>
  <si>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</si>
  <si>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</si>
  <si>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</si>
  <si>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</si>
  <si>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</si>
  <si>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</si>
  <si>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</si>
  <si>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</si>
  <si>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</si>
  <si>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</si>
  <si>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</si>
  <si>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</si>
  <si>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</si>
  <si>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</si>
  <si>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</si>
  <si>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</si>
  <si>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</si>
  <si>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</si>
  <si>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</si>
  <si>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</si>
  <si>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</si>
  <si>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</si>
  <si>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</si>
  <si>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</si>
  <si>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</si>
  <si>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</si>
  <si>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</si>
  <si>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</si>
  <si>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</si>
  <si>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</si>
  <si>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</si>
  <si>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</si>
  <si>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</si>
  <si>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</si>
  <si>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</si>
  <si>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</si>
  <si>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</si>
  <si>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</si>
  <si>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</si>
  <si>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</si>
  <si>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</si>
  <si>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</si>
  <si>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</si>
  <si>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</si>
  <si>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</si>
  <si>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</si>
  <si>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</si>
  <si>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</si>
  <si>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</si>
  <si>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</si>
  <si>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</si>
  <si>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</si>
  <si>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</si>
  <si>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</si>
  <si>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</si>
  <si>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</si>
  <si>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</si>
  <si>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</si>
  <si>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</si>
  <si>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</si>
  <si>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</si>
  <si>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</si>
  <si>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</si>
  <si>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</si>
  <si>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</si>
  <si>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</si>
  <si>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</si>
  <si>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</si>
  <si>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</si>
  <si>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</si>
  <si>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</si>
  <si>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</si>
  <si>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</si>
  <si>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</si>
  <si>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</si>
  <si>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</si>
  <si>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</si>
  <si>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</si>
  <si>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</si>
  <si>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</si>
  <si>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</si>
  <si>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</si>
  <si>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</si>
  <si>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</si>
  <si>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</si>
  <si>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</si>
  <si>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</si>
  <si>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</si>
  <si>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</si>
  <si>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</si>
  <si>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</si>
  <si>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</si>
  <si>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</si>
  <si>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</si>
  <si>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</si>
  <si>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</si>
  <si>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</si>
  <si>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</si>
  <si>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</si>
  <si>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</si>
  <si>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</si>
  <si>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</si>
  <si>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</si>
  <si>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</si>
  <si>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</si>
  <si>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</si>
  <si>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</si>
  <si>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</si>
  <si>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</si>
  <si>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</si>
  <si>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</si>
  <si>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</si>
  <si>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</si>
  <si>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</si>
  <si>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</si>
  <si>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</si>
  <si>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</si>
  <si>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</si>
  <si>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</si>
  <si>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</si>
  <si>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</si>
  <si>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</si>
  <si>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</si>
  <si>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</si>
  <si>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</si>
  <si>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</si>
  <si>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</si>
  <si>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</si>
  <si>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</si>
  <si>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</si>
  <si>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</si>
  <si>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</si>
  <si>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</si>
  <si>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</si>
  <si>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</si>
  <si>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</si>
  <si>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</si>
  <si>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</si>
  <si>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</si>
  <si>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</si>
  <si>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</si>
  <si>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</si>
  <si>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</si>
  <si>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</si>
  <si>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</si>
  <si>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</si>
  <si>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</si>
  <si>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</si>
  <si>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</si>
  <si>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</si>
  <si>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</si>
  <si>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</si>
  <si>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</si>
  <si>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</si>
  <si>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</si>
  <si>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</si>
  <si>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</si>
  <si>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</si>
  <si>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</si>
  <si>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</si>
  <si>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</si>
  <si>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</si>
  <si>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</si>
  <si>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</si>
  <si>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</si>
  <si>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</si>
  <si>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</si>
  <si>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</si>
  <si>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</si>
  <si>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</si>
  <si>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</si>
  <si>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</si>
  <si>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</si>
  <si>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</si>
  <si>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</si>
  <si>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</si>
  <si>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</si>
  <si>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</si>
  <si>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</si>
  <si>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</si>
  <si>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</si>
  <si>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</si>
  <si>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</si>
  <si>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</si>
  <si>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</si>
  <si>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</si>
  <si>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</si>
  <si>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</si>
  <si>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</si>
  <si>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</si>
  <si>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</si>
  <si>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</si>
  <si>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</si>
  <si>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</si>
  <si>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</si>
  <si>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</si>
  <si>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</si>
  <si>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</si>
  <si>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</si>
  <si>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</si>
  <si>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</si>
  <si>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</si>
  <si>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</si>
  <si>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</si>
  <si>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</si>
  <si>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</si>
  <si>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</si>
  <si>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</si>
  <si>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</si>
  <si>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</si>
  <si>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</si>
  <si>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</si>
  <si>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</si>
  <si>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</si>
  <si>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</si>
  <si>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</si>
  <si>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</si>
  <si>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</si>
  <si>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</si>
  <si>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</si>
  <si>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</si>
  <si>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</si>
  <si>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</si>
  <si>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</si>
  <si>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</si>
  <si>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</si>
  <si>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</si>
  <si>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</si>
  <si>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</si>
  <si>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</si>
  <si>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</si>
  <si>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</si>
  <si>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</si>
  <si>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</si>
  <si>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</si>
  <si>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</si>
  <si>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</si>
  <si>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</si>
  <si>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</si>
  <si>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</si>
  <si>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</si>
  <si>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</si>
  <si>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</si>
  <si>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</si>
  <si>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</si>
  <si>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</si>
  <si>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</si>
  <si>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</si>
  <si>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</si>
  <si>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</si>
  <si>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</si>
  <si>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</si>
  <si>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</si>
  <si>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</si>
  <si>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</si>
  <si>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</si>
  <si>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</si>
  <si>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</si>
  <si>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</si>
  <si>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</si>
  <si>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</si>
  <si>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</si>
  <si>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</si>
  <si>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</si>
  <si>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</si>
  <si>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</si>
  <si>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</si>
  <si>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</si>
  <si>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</si>
  <si>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</si>
  <si>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</si>
  <si>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</si>
  <si>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</si>
  <si>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</si>
  <si>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</si>
  <si>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</si>
  <si>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</si>
  <si>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</si>
  <si>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</si>
  <si>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</si>
  <si>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</si>
  <si>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</si>
  <si>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</si>
  <si>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</si>
  <si>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</si>
  <si>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</si>
  <si>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</si>
  <si>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</si>
  <si>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</si>
  <si>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</si>
  <si>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</si>
  <si>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</si>
  <si>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</si>
  <si>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</si>
  <si>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</si>
  <si>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</si>
  <si>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</si>
  <si>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</si>
  <si>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</si>
  <si>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</si>
  <si>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</si>
  <si>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</si>
  <si>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</si>
  <si>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</si>
  <si>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</si>
  <si>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</si>
  <si>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</si>
  <si>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</si>
  <si>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</si>
  <si>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</si>
  <si>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</si>
  <si>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</si>
  <si>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</si>
  <si>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</si>
  <si>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</si>
  <si>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</si>
  <si>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</si>
  <si>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</si>
  <si>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</si>
  <si>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</si>
  <si>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</si>
  <si>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</si>
  <si>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</si>
  <si>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</si>
  <si>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</si>
  <si>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</si>
  <si>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</si>
  <si>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</si>
  <si>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</si>
  <si>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</si>
  <si>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</si>
  <si>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</si>
  <si>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</si>
  <si>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</si>
  <si>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</si>
  <si>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</si>
  <si>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</si>
  <si>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</si>
  <si>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</si>
  <si>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</si>
  <si>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</si>
  <si>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</si>
  <si>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</si>
  <si>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</si>
  <si>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</si>
  <si>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</si>
  <si>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</si>
  <si>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</si>
  <si>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</si>
  <si>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</si>
  <si>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</si>
  <si>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</si>
  <si>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</si>
  <si>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</si>
  <si>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</si>
  <si>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</si>
  <si>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</si>
  <si>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</si>
  <si>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</si>
  <si>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</si>
  <si>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</si>
  <si>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</si>
  <si>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</si>
  <si>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</si>
  <si>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</si>
  <si>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</si>
  <si>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</si>
  <si>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</si>
  <si>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</si>
  <si>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</si>
  <si>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</si>
  <si>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</si>
  <si>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</si>
  <si>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</si>
  <si>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</si>
  <si>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</si>
  <si>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</si>
  <si>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</si>
  <si>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</si>
  <si>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</si>
  <si>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</si>
  <si>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</si>
  <si>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</si>
  <si>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</si>
  <si>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</si>
  <si>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</si>
  <si>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</si>
  <si>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</si>
  <si>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</si>
  <si>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</si>
  <si>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</si>
  <si>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</si>
  <si>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</si>
  <si>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</si>
  <si>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</si>
  <si>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</si>
  <si>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</si>
  <si>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</si>
  <si>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</si>
  <si>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</si>
  <si>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</si>
  <si>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</si>
  <si>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</si>
  <si>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</si>
  <si>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</si>
  <si>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</si>
  <si>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</si>
  <si>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</si>
  <si>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</si>
  <si>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</si>
  <si>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</si>
  <si>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</si>
  <si>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</si>
  <si>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</si>
  <si>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</si>
  <si>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</si>
  <si>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</si>
  <si>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</si>
  <si>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</si>
  <si>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</si>
  <si>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</si>
  <si>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Правый</t>
  </si>
  <si>
    <t>50 ml</t>
  </si>
  <si>
    <t>неровности контуров дистальной трети</t>
  </si>
  <si>
    <t xml:space="preserve">Заведующий отделения: Д.В. Карчевский </t>
  </si>
  <si>
    <t>И/О старшей мед.сетры: А.М. Казанцева</t>
  </si>
  <si>
    <t>Мокшина Г.И.</t>
  </si>
  <si>
    <t>24:54</t>
  </si>
  <si>
    <t xml:space="preserve">стенозы проксимального и среднего сегментов 50%, стеноз устья ДВ2 60%:. Антеградный кровоток  TIMI III. </t>
  </si>
  <si>
    <t xml:space="preserve">пролонгированный стеноз проксимального сегмента 80%, ХТО дистального сегмента. Антеградный кровоток по дистальному сегменту ближе к TIMI II  за счёт "bridge" коллатералей. Дистальный сегментв ОА и дист/3 ВТК частично контрастируется через аорто-коронарный шунт ДВ1, отходящая от проксимальной трети ПНА. </t>
  </si>
  <si>
    <t>1)Маммарно-коронарный шунт не контрастируется, не функционирует.2) Аорто-коронарный шунт в ДВ1 функционирует, без стенозов и тромбоза.</t>
  </si>
  <si>
    <t>С учётом клинических данных совместно с деж.кардиологом Потаповой А.Н. принято решение в пользу инвазивного вмешательствав зоне бассейна ОА.</t>
  </si>
  <si>
    <t>250 ml</t>
  </si>
  <si>
    <t>1. Контроль места пункции, повязка  на руке 6ч. 2) Консультация кардиохирурга.</t>
  </si>
  <si>
    <t>Устье ствола ЛКА катетеризировано проводниковым катетером Launcher EBU 3,5 6Fr. Предприняты множественные попытки заведения за зону ХТО дистального сегмента ОА коронарных проводников: Intuition и Cougar XT. Попытки без успешны. На контрольных съёмках отмечается некоторое антеградное замедление по дистальному руслу ОА и ВТК. Коллатеральный кровоток через шунт сохранён. Дальнейшие попытки реканализации прекращены. По окончании процедуры болевой синдром отсутствует, гемодинамика стабильная.  Ангиографический результат не достигнут. Пациентка в стабильном состоянии переводится в ПРИТ для дальнейшего наблюдения и лечения.</t>
  </si>
  <si>
    <t xml:space="preserve">диффузные изменения проксимального сегмента со стенозами 30%, стеноз среднего сегмента 50%, стеноз устья ВОК 70%. Антеградный кровоток 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</si>
</sst>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3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60" fillId="0" borderId="3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28" sqref="M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277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44808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0.54861111111111105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0.56944444444444442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462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18926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13946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463</v>
      </c>
      <c r="H16" s="117">
        <v>1491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457</v>
      </c>
      <c r="C18" s="18"/>
      <c r="D18" s="33" t="s">
        <v>273</v>
      </c>
      <c r="E18" s="33"/>
      <c r="F18" s="33"/>
      <c r="G18" s="101" t="s">
        <v>252</v>
      </c>
      <c r="H18" s="102" t="s">
        <v>380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4" t="s">
        <v>459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464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04"/>
      <c r="C23" s="204"/>
      <c r="D23" s="204"/>
      <c r="E23" s="204"/>
      <c r="F23" s="204"/>
      <c r="G23" s="204"/>
      <c r="H23" s="216"/>
    </row>
    <row r="24" spans="1:8" ht="14.45" customHeight="1">
      <c r="A24" s="68"/>
      <c r="B24" s="204"/>
      <c r="C24" s="204"/>
      <c r="D24" s="204"/>
      <c r="E24" s="204"/>
      <c r="F24" s="204"/>
      <c r="G24" s="204"/>
      <c r="H24" s="216"/>
    </row>
    <row r="25" spans="1:8" ht="14.45" customHeight="1">
      <c r="A25" s="43"/>
      <c r="B25" s="204"/>
      <c r="C25" s="204"/>
      <c r="D25" s="204"/>
      <c r="E25" s="204"/>
      <c r="F25" s="204"/>
      <c r="G25" s="204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4" t="s">
        <v>465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04"/>
      <c r="C28" s="204"/>
      <c r="D28" s="204"/>
      <c r="E28" s="204"/>
      <c r="F28" s="204"/>
      <c r="G28" s="204"/>
      <c r="H28" s="216"/>
    </row>
    <row r="29" spans="1:8" ht="14.45" customHeight="1">
      <c r="A29" s="43"/>
      <c r="B29" s="204"/>
      <c r="C29" s="204"/>
      <c r="D29" s="204"/>
      <c r="E29" s="204"/>
      <c r="F29" s="204"/>
      <c r="G29" s="204"/>
      <c r="H29" s="216"/>
    </row>
    <row r="30" spans="1:8" ht="14.45" customHeight="1">
      <c r="A30" s="37"/>
      <c r="B30" s="204"/>
      <c r="C30" s="204"/>
      <c r="D30" s="204"/>
      <c r="E30" s="204"/>
      <c r="F30" s="204"/>
      <c r="G30" s="204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4" t="s">
        <v>471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04"/>
      <c r="C33" s="204"/>
      <c r="D33" s="204"/>
      <c r="E33" s="204"/>
      <c r="F33" s="204"/>
      <c r="G33" s="204"/>
      <c r="H33" s="216"/>
    </row>
    <row r="34" spans="1:8" ht="15.6" customHeight="1">
      <c r="A34" s="43"/>
      <c r="B34" s="204"/>
      <c r="C34" s="204"/>
      <c r="D34" s="204"/>
      <c r="E34" s="204"/>
      <c r="F34" s="204"/>
      <c r="G34" s="204"/>
      <c r="H34" s="216"/>
    </row>
    <row r="35" spans="1:8" ht="14.45" customHeight="1">
      <c r="A35" s="43"/>
      <c r="B35" s="204"/>
      <c r="C35" s="204"/>
      <c r="D35" s="204"/>
      <c r="E35" s="204"/>
      <c r="F35" s="204"/>
      <c r="G35" s="204"/>
      <c r="H35" s="216"/>
    </row>
    <row r="36" spans="1:8" ht="15.6" customHeight="1">
      <c r="A36" s="151"/>
      <c r="B36" s="204"/>
      <c r="C36" s="204"/>
      <c r="D36" s="204"/>
      <c r="E36" s="204"/>
      <c r="F36" s="204"/>
      <c r="G36" s="204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>ШУНТЫ:</v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 t="s">
        <v>466</v>
      </c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467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N27" sqref="N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310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B8" s="18"/>
      <c r="C8" s="219" t="s">
        <v>272</v>
      </c>
      <c r="D8" s="219"/>
      <c r="E8" s="219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44808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0.56944444444444442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0.61458333333333337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Мокшина Г.И.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18926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13946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24:54</v>
      </c>
      <c r="H20" s="118">
        <f>КАГ!H16</f>
        <v>1491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 t="s">
        <v>470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469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5" sqref="I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44808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Мокшина Г.И.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66" t="str">
        <f>IF(ISBLANK(КАГ!A6),"",КАГ!A6)</f>
        <v>КОРОНАРОШУНТОГРАФИЯ</v>
      </c>
      <c r="C5" s="164" t="s">
        <v>8</v>
      </c>
      <c r="D5" s="125">
        <f>КАГ!$B$12</f>
        <v>18926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A16.12.028.017</v>
      </c>
      <c r="B6" s="167" t="str">
        <f>ЧКВ!A6</f>
        <v>Попытка стентирования коронарных артерий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13946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44808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229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448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397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424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460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382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Cougar XT Hydro-Track®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387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388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389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390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392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450</v>
      </c>
      <c r="AM11" t="s">
        <v>378</v>
      </c>
    </row>
    <row r="12" spans="1:39">
      <c r="A12">
        <v>11</v>
      </c>
      <c r="B12" t="s">
        <v>3</v>
      </c>
      <c r="C12" t="s">
        <v>393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</v>
      </c>
      <c r="C13" t="s">
        <v>394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395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434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t="s">
        <v>396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t="s">
        <v>424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1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397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Gaia Second</v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Resolute Integtity</v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Calipso</v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 NanoMed</v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DES,Firehawk</v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BMS, Integtity</v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399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Guidezilla™ II 6F</v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Telescope ™ II 6F</v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400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3.5</v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455</v>
      </c>
    </row>
    <row r="29" spans="1:33">
      <c r="A29">
        <v>28</v>
      </c>
      <c r="B29" t="s">
        <v>4</v>
      </c>
      <c r="C29" t="s">
        <v>401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EBU 4.0</v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3.5</v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452</v>
      </c>
    </row>
    <row r="31" spans="1:33">
      <c r="A31">
        <v>30</v>
      </c>
      <c r="B31" t="s">
        <v>4</v>
      </c>
      <c r="C31" t="s">
        <v>403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4.0</v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418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JL 4.5</v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429</v>
      </c>
    </row>
    <row r="33" spans="1:33">
      <c r="A33">
        <v>32</v>
      </c>
      <c r="B33" t="s">
        <v>4</v>
      </c>
      <c r="C33" t="s">
        <v>444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1</v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AL 2</v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3.5</v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451</v>
      </c>
    </row>
    <row r="36" spans="1:33">
      <c r="A36">
        <v>35</v>
      </c>
      <c r="B36" t="s">
        <v>4</v>
      </c>
      <c r="C36" t="s">
        <v>405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6F JR 4.0</v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416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3.5</v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415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Launcher 7F JL 4.0</v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432</v>
      </c>
    </row>
    <row r="39" spans="1:33">
      <c r="A39">
        <v>38</v>
      </c>
      <c r="B39" t="s">
        <v>367</v>
      </c>
      <c r="C39" s="1" t="s">
        <v>406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Angio-Seal™ VIP</v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407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BasixCOMPAK</v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433</v>
      </c>
    </row>
    <row r="41" spans="1:33">
      <c r="A41">
        <v>40</v>
      </c>
      <c r="B41" t="s">
        <v>378</v>
      </c>
      <c r="C41" s="1" t="s">
        <v>408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Nitrex 260</v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Oscor 7F</v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447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Runthrough NS (Floppy)</v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419</v>
      </c>
    </row>
    <row r="44" spans="1:33">
      <c r="A44">
        <v>43</v>
      </c>
      <c r="B44" t="s">
        <v>376</v>
      </c>
      <c r="C44" t="s">
        <v>448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Dolphin</v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t="s">
        <v>453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Yukon Chrome PC</v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421</v>
      </c>
    </row>
    <row r="46" spans="1:33">
      <c r="A46">
        <v>45</v>
      </c>
      <c r="B46" t="s">
        <v>5</v>
      </c>
      <c r="C46" t="s">
        <v>454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SubMarine Rapido, Invatec</v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435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430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2022-09-04T12:20:16Z</cp:lastPrinted>
  <dcterms:created xsi:type="dcterms:W3CDTF">2015-06-05T18:19:34Z</dcterms:created>
  <dcterms:modified xsi:type="dcterms:W3CDTF">2022-09-04T12:24:16Z</dcterms:modified>
</cp:coreProperties>
</file>