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1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G20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43" i="1" l="1"/>
  <c r="W47" i="1"/>
  <c r="W49" i="1"/>
  <c r="W39" i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V47" i="1" s="1"/>
  <c r="U53" i="1"/>
  <c r="U49" i="1"/>
  <c r="U52" i="1"/>
  <c r="U45" i="1"/>
  <c r="K43" i="1"/>
  <c r="U42" i="1"/>
  <c r="V39" i="1"/>
  <c r="U39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U40" i="1" l="1"/>
  <c r="U41" i="1"/>
  <c r="U43" i="1"/>
  <c r="U50" i="1"/>
  <c r="U48" i="1"/>
  <c r="U47" i="1"/>
  <c r="U44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S45" i="1" s="1"/>
  <c r="G46" i="1"/>
  <c r="K46" i="1"/>
  <c r="AD43" i="1"/>
  <c r="Q44" i="1"/>
  <c r="Q45" i="1" s="1"/>
  <c r="Q46" i="1" s="1"/>
  <c r="Q47" i="1" s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43" i="1" l="1"/>
  <c r="S52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T50" i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X45" i="1" l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<sst xmlns="http://schemas.openxmlformats.org/spreadsheetml/2006/main" count="762" uniqueCount="474">
  <si>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</si>
  <si>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</si>
  <si>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</si>
  <si>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</si>
  <si>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</si>
  <si>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</si>
  <si>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</si>
  <si>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</si>
  <si>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</si>
  <si>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</si>
  <si>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</si>
  <si>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</si>
  <si>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</si>
  <si>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</si>
  <si>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</si>
  <si>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</si>
  <si>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</si>
  <si>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</si>
  <si>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</si>
  <si>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</si>
  <si>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</si>
  <si>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</si>
  <si>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</si>
  <si>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</si>
  <si>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</si>
  <si>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</si>
  <si>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</si>
  <si>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</si>
  <si>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</si>
  <si>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</si>
  <si>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</si>
  <si>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</si>
  <si>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</si>
  <si>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</si>
  <si>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</si>
  <si>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</si>
  <si>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</si>
  <si>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</si>
  <si>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</si>
  <si>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</si>
  <si>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</si>
  <si>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</si>
  <si>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</si>
  <si>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</si>
  <si>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</si>
  <si>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</si>
  <si>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</si>
  <si>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</si>
  <si>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</si>
  <si>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</si>
  <si>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</si>
  <si>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</si>
  <si>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</si>
  <si>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</si>
  <si>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</si>
  <si>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</si>
  <si>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</si>
  <si>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</si>
  <si>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</si>
  <si>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</si>
  <si>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</si>
  <si>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</si>
  <si>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</si>
  <si>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</si>
  <si>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</si>
  <si>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</si>
  <si>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</si>
  <si>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</si>
  <si>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</si>
  <si>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</si>
  <si>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</si>
  <si>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</si>
  <si>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</si>
  <si>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</si>
  <si>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</si>
  <si>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</si>
  <si>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</si>
  <si>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</si>
  <si>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</si>
  <si>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</si>
  <si>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</si>
  <si>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</si>
  <si>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</si>
  <si>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</si>
  <si>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</si>
  <si>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</si>
  <si>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</si>
  <si>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</si>
  <si>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</si>
  <si>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</si>
  <si>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</si>
  <si>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</si>
  <si>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</si>
  <si>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</si>
  <si>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</si>
  <si>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</si>
  <si>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</si>
  <si>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</si>
  <si>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</si>
  <si>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</si>
  <si>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</si>
  <si>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</si>
  <si>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</si>
  <si>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</si>
  <si>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</si>
  <si>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</si>
  <si>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</si>
  <si>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</si>
  <si>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</si>
  <si>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</si>
  <si>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</si>
  <si>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</si>
  <si>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</si>
  <si>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</si>
  <si>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</si>
  <si>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</si>
  <si>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</si>
  <si>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</si>
  <si>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</si>
  <si>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</si>
  <si>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</si>
  <si>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</si>
  <si>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</si>
  <si>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</si>
  <si>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</si>
  <si>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</si>
  <si>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</si>
  <si>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</si>
  <si>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</si>
  <si>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</si>
  <si>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</si>
  <si>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</si>
  <si>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</si>
  <si>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</si>
  <si>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</si>
  <si>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</si>
  <si>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</si>
  <si>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</si>
  <si>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</si>
  <si>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</si>
  <si>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</si>
  <si>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</si>
  <si>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</si>
  <si>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</si>
  <si>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</si>
  <si>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</si>
  <si>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</si>
  <si>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</si>
  <si>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</si>
  <si>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</si>
  <si>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</si>
  <si>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</si>
  <si>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</si>
  <si>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</si>
  <si>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</si>
  <si>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</si>
  <si>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</si>
  <si>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</si>
  <si>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</si>
  <si>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</si>
  <si>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</si>
  <si>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</si>
  <si>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</si>
  <si>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</si>
  <si>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</si>
  <si>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</si>
  <si>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</si>
  <si>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</si>
  <si>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</si>
  <si>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</si>
  <si>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</si>
  <si>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</si>
  <si>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</si>
  <si>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</si>
  <si>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</si>
  <si>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</si>
  <si>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</si>
  <si>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</si>
  <si>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</si>
  <si>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</si>
  <si>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</si>
  <si>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</si>
  <si>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</si>
  <si>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</si>
  <si>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</si>
  <si>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</si>
  <si>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</si>
  <si>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</si>
  <si>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</si>
  <si>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</si>
  <si>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</si>
  <si>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</si>
  <si>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</si>
  <si>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</si>
  <si>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</si>
  <si>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</si>
  <si>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</si>
  <si>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</si>
  <si>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</si>
  <si>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</si>
  <si>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</si>
  <si>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</si>
  <si>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</si>
  <si>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</si>
  <si>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</si>
  <si>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</si>
  <si>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</si>
  <si>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</si>
  <si>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</si>
  <si>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</si>
  <si>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</si>
  <si>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</si>
  <si>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</si>
  <si>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</si>
  <si>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</si>
  <si>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</si>
  <si>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</si>
  <si>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</si>
  <si>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</si>
  <si>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</si>
  <si>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</si>
  <si>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</si>
  <si>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</si>
  <si>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</si>
  <si>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</si>
  <si>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</si>
  <si>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</si>
  <si>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</si>
  <si>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</si>
  <si>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</si>
  <si>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</si>
  <si>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</si>
  <si>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</si>
  <si>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</si>
  <si>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</si>
  <si>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</si>
  <si>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</si>
  <si>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</si>
  <si>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</si>
  <si>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</si>
  <si>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</si>
  <si>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</si>
  <si>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</si>
  <si>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</si>
  <si>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</si>
  <si>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</si>
  <si>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</si>
  <si>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</si>
  <si>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</si>
  <si>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</si>
  <si>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</si>
  <si>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</si>
  <si>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</si>
  <si>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</si>
  <si>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</si>
  <si>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</si>
  <si>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</si>
  <si>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</si>
  <si>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</si>
  <si>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</si>
  <si>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</si>
  <si>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</si>
  <si>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</si>
  <si>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</si>
  <si>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</si>
  <si>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</si>
  <si>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</si>
  <si>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</si>
  <si>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</si>
  <si>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</si>
  <si>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</si>
  <si>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</si>
  <si>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</si>
  <si>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</si>
  <si>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</si>
  <si>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</si>
  <si>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</si>
  <si>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</si>
  <si>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</si>
  <si>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</si>
  <si>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</si>
  <si>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</si>
  <si>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</si>
  <si>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</si>
  <si>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</si>
  <si>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</si>
  <si>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</si>
  <si>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</si>
  <si>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</si>
  <si>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</si>
  <si>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</si>
  <si>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</si>
  <si>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</si>
  <si>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</si>
  <si>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</si>
  <si>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</si>
  <si>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</si>
  <si>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</si>
  <si>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</si>
  <si>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</si>
  <si>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</si>
  <si>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</si>
  <si>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</si>
  <si>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</si>
  <si>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</si>
  <si>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</si>
  <si>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</si>
  <si>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</si>
  <si>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</si>
  <si>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</si>
  <si>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</si>
  <si>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</si>
  <si>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</si>
  <si>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</si>
  <si>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</si>
  <si>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</si>
  <si>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</si>
  <si>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</si>
  <si>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</si>
  <si>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</si>
  <si>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</si>
  <si>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</si>
  <si>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</si>
  <si>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</si>
  <si>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</si>
  <si>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</si>
  <si>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</si>
  <si>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</si>
  <si>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</si>
  <si>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</si>
  <si>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</si>
  <si>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</si>
  <si>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</si>
  <si>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</si>
  <si>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</si>
  <si>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</si>
  <si>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</si>
  <si>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</si>
  <si>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</si>
  <si>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</si>
  <si>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</si>
  <si>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</si>
  <si>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</si>
  <si>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</si>
  <si>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</si>
  <si>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</si>
  <si>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</si>
  <si>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</si>
  <si>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</si>
  <si>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</si>
  <si>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</si>
  <si>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</si>
  <si>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</si>
  <si>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</si>
  <si>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</si>
  <si>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</si>
  <si>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</si>
  <si>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</si>
  <si>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</si>
  <si>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</si>
  <si>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</si>
  <si>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</si>
  <si>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</si>
  <si>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</si>
  <si>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</si>
  <si>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</si>
  <si>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</si>
  <si>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</si>
  <si>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</si>
  <si>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</si>
  <si>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</si>
  <si>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</si>
  <si>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</si>
  <si>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</si>
  <si>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</si>
  <si>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</si>
  <si>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</si>
  <si>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</si>
  <si>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</si>
  <si>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</si>
  <si>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</si>
  <si>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</si>
  <si>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</si>
  <si>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</si>
  <si>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</si>
  <si>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</si>
  <si>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</si>
  <si>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</si>
  <si>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</si>
  <si>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</si>
  <si>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</si>
  <si>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</si>
  <si>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</si>
  <si>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</si>
  <si>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</si>
  <si>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</si>
  <si>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</si>
  <si>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</si>
  <si>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</si>
  <si>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</si>
  <si>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</si>
  <si>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</si>
  <si>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</si>
  <si>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</si>
  <si>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</si>
  <si>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</si>
  <si>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</si>
  <si>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</si>
  <si>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</si>
  <si>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</si>
  <si>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</si>
  <si>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</si>
  <si>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</si>
  <si>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</si>
  <si>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</si>
  <si>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</si>
  <si>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</si>
  <si>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</si>
  <si>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</si>
  <si>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</si>
  <si>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</si>
  <si>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</si>
  <si>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</si>
  <si>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</si>
  <si>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</si>
  <si>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</si>
  <si>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</si>
  <si>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</si>
  <si>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</si>
  <si>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</si>
  <si>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</si>
  <si>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</si>
  <si>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</si>
  <si>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</si>
  <si>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</si>
  <si>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</si>
  <si>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</si>
  <si>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</si>
  <si>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</si>
  <si>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</si>
  <si>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</si>
  <si>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</si>
  <si>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</si>
  <si>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</si>
  <si>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</si>
  <si>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</si>
  <si>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</si>
  <si>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</si>
  <si>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</si>
  <si>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</si>
  <si>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</si>
  <si>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</si>
  <si>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</si>
  <si>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</si>
  <si>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</si>
  <si>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</si>
  <si>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</si>
  <si>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</si>
  <si>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</si>
  <si>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</si>
  <si>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</si>
  <si>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</si>
  <si>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</si>
  <si>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>27:18</t>
  </si>
  <si>
    <t>И/О старшей мед.сетры: А.М. Казанцева</t>
  </si>
  <si>
    <t>Ананьичева З.К.</t>
  </si>
  <si>
    <t>Правый</t>
  </si>
  <si>
    <t xml:space="preserve">эксцентричный стеноз устья 90%. </t>
  </si>
  <si>
    <t>неровности контуров проксимального сегмента, диффузный стеноз среднего сегмента 90%. Антеградный кровоток TIMI II.</t>
  </si>
  <si>
    <t>неровности контуров проксимального сегмента, диффузный стеноз среднего сегмента 80%. Стеноз пркосимальной трети ВТК 40%. Антеградный кровоток TIMI III.</t>
  </si>
  <si>
    <t>стеноз устья 95%, хроническая тотатльная окклюзия на уровне просимального сегмента Антеградный кровоток  TIMI 0. Межсистемные коллатерали из СВ ПНА с ретроградным заполнением ЗМЖВ.</t>
  </si>
  <si>
    <t>С учётом клинических данных и данных коронарографии  принято решение  о экстренной  реваскуляризации ствола ЛКА и ПНА.</t>
  </si>
  <si>
    <t>350 ml</t>
  </si>
  <si>
    <t>Устье ствола ЛКА катетеризировано проводниковым катетером Launcher JL 3,5 6Fr. Коронарный проводник Cougar LS заведен в дистальный сегмент ПНА. БК Sprinter Legend 2,5-15 мм, давлением 12-16 атм. выполнена предилатация субокклюзирующих стенозов ствола ЛКА и ПНА.  В тело ствола ЛКА с полным покрытием устья имплантирован DES Resolute Integrity 4,0-9 mm, давлением 16 атм. В зону остаточных стенозов среднего сегмента с поддержкой проводникового extension катетера Guidezill позиционирован и имплантирован DES Yukon Chrome PC 2,75-32 мм, давлением 18 атм. с дальнейшей постдилатацией стента БК NC Euphora 3,0-15 мм, давлением 18 атм. На контрольных съёмках признаков краевых диссекций, тромбоза ПНА и ствола ЛКА нет. Антеградный кровоток по ПНА восстановлен до TIMI III, значительное усиление коллатерального кровотока из ПНА в ПКА.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</si>
</sst>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I44" sqref="I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44846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0.43402777777777773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0.44097222222222227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465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14479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83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16064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384</v>
      </c>
      <c r="C16" s="18"/>
      <c r="D16" s="41"/>
      <c r="E16" s="41"/>
      <c r="F16" s="41"/>
      <c r="G16" s="159" t="s">
        <v>463</v>
      </c>
      <c r="H16" s="117">
        <v>1870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466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467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468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469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470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471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K27" sqref="K27:K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280</v>
      </c>
      <c r="D8" s="219"/>
      <c r="E8" s="219"/>
      <c r="F8" s="83">
        <v>1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 t="s">
        <v>284</v>
      </c>
      <c r="D9" s="219"/>
      <c r="E9" s="219"/>
      <c r="F9" s="83">
        <v>1</v>
      </c>
      <c r="G9" s="145" t="s">
        <v>379</v>
      </c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44846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0.44097222222222227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0.49305555555555558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Ананьичева З.К.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14479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16064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27:18</v>
      </c>
      <c r="H20" s="118">
        <v>1730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6" t="s">
        <v>473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452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3" sqref="H1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44846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Ананьичева З.К.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14479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83</v>
      </c>
    </row>
    <row r="7" spans="1:4">
      <c r="A7" s="43"/>
      <c r="B7" s="18"/>
      <c r="C7" s="124" t="s">
        <v>12</v>
      </c>
      <c r="D7" s="126">
        <f>КАГ!$B$14</f>
        <v>16064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44846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397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389</v>
      </c>
      <c r="C15" s="168" t="s">
        <v>105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377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7" s="193" t="s">
        <v>400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399</v>
      </c>
      <c r="C18" s="168" t="s">
        <v>186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457</v>
      </c>
      <c r="C19" s="168" t="s">
        <v>437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JL 3.5</v>
      </c>
      <c r="S2" s="139" t="str">
        <f>IFERROR(INDEX(Расходка[Наименование расходного материала],MATCH(Расходка[№],Поиск_расходки[Индекс2],0)),"")</f>
        <v>Cougar LS Hydro-Track®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NC Euphora</v>
      </c>
      <c r="V2" s="139" t="str">
        <f>IFERROR(INDEX(Расходка[Наименование расходного материала],MATCH(Расходка[№],Поиск_расходки[Индекс5],0)),"")</f>
        <v>Guidezilla™ II 6F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Yukon Chrome PC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1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460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1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1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459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1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</v>
      </c>
      <c r="C44" s="1" t="s">
        <v>461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421</v>
      </c>
    </row>
    <row r="45" spans="1:33">
      <c r="A45">
        <v>44</v>
      </c>
      <c r="B45" t="s">
        <v>3</v>
      </c>
      <c r="C45" s="1" t="s">
        <v>462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422</v>
      </c>
    </row>
    <row r="46" spans="1:33">
      <c r="A46">
        <v>45</v>
      </c>
      <c r="B46" t="s">
        <v>376</v>
      </c>
      <c r="C46" t="s">
        <v>450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436</v>
      </c>
    </row>
    <row r="47" spans="1:33">
      <c r="A47">
        <v>46</v>
      </c>
      <c r="B47" t="s">
        <v>6</v>
      </c>
      <c r="C47" t="s">
        <v>457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1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423</v>
      </c>
    </row>
    <row r="48" spans="1:33">
      <c r="A48">
        <v>47</v>
      </c>
      <c r="B48" t="s">
        <v>5</v>
      </c>
      <c r="C48" t="s">
        <v>458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431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2022-10-12T09:23:30Z</cp:lastPrinted>
  <dcterms:created xsi:type="dcterms:W3CDTF">2015-06-05T18:19:34Z</dcterms:created>
  <dcterms:modified xsi:type="dcterms:W3CDTF">2022-10-12T09:23:35Z</dcterms:modified>
</cp:coreProperties>
</file>