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1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43" i="1" l="1"/>
  <c r="W47" i="1"/>
  <c r="W49" i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U53" i="1"/>
  <c r="U44" i="1"/>
  <c r="U49" i="1"/>
  <c r="U47" i="1"/>
  <c r="U52" i="1"/>
  <c r="U48" i="1"/>
  <c r="U45" i="1"/>
  <c r="U50" i="1"/>
  <c r="V47" i="1"/>
  <c r="K43" i="1"/>
  <c r="U42" i="1"/>
  <c r="U43" i="1"/>
  <c r="V39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V53" i="1" l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S52" i="1"/>
  <c r="AD43" i="1"/>
  <c r="Q44" i="1"/>
  <c r="Q45" i="1" s="1"/>
  <c r="Q46" i="1" s="1"/>
  <c r="Q47" i="1" s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43" i="1" l="1"/>
  <c r="S45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<sst xmlns="http://schemas.openxmlformats.org/spreadsheetml/2006/main" count="758" uniqueCount="475">
  <si>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</si>
  <si>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</si>
  <si>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</si>
  <si>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</si>
  <si>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</si>
  <si>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</si>
  <si>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</si>
  <si>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</si>
  <si>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</si>
  <si>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</si>
  <si>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</si>
  <si>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</si>
  <si>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</si>
  <si>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</si>
  <si>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</si>
  <si>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</si>
  <si>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</si>
  <si>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</si>
  <si>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</si>
  <si>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</si>
  <si>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</si>
  <si>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</si>
  <si>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</si>
  <si>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</si>
  <si>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</si>
  <si>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</si>
  <si>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</si>
  <si>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</si>
  <si>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</si>
  <si>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</si>
  <si>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</si>
  <si>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</si>
  <si>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</si>
  <si>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</si>
  <si>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</si>
  <si>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</si>
  <si>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</si>
  <si>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</si>
  <si>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</si>
  <si>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</si>
  <si>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</si>
  <si>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</si>
  <si>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</si>
  <si>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</si>
  <si>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</si>
  <si>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</si>
  <si>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</si>
  <si>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</si>
  <si>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</si>
  <si>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</si>
  <si>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</si>
  <si>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</si>
  <si>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</si>
  <si>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</si>
  <si>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</si>
  <si>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</si>
  <si>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</si>
  <si>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</si>
  <si>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</si>
  <si>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</si>
  <si>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</si>
  <si>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</si>
  <si>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</si>
  <si>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</si>
  <si>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</si>
  <si>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</si>
  <si>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</si>
  <si>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</si>
  <si>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</si>
  <si>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</si>
  <si>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</si>
  <si>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</si>
  <si>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</si>
  <si>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</si>
  <si>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</si>
  <si>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</si>
  <si>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</si>
  <si>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</si>
  <si>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</si>
  <si>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</si>
  <si>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</si>
  <si>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</si>
  <si>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</si>
  <si>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</si>
  <si>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</si>
  <si>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</si>
  <si>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</si>
  <si>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</si>
  <si>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</si>
  <si>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</si>
  <si>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</si>
  <si>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</si>
  <si>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</si>
  <si>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</si>
  <si>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</si>
  <si>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</si>
  <si>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</si>
  <si>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</si>
  <si>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</si>
  <si>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</si>
  <si>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</si>
  <si>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</si>
  <si>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</si>
  <si>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</si>
  <si>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</si>
  <si>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</si>
  <si>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</si>
  <si>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</si>
  <si>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</si>
  <si>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</si>
  <si>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</si>
  <si>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</si>
  <si>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</si>
  <si>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</si>
  <si>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</si>
  <si>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</si>
  <si>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</si>
  <si>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</si>
  <si>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</si>
  <si>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</si>
  <si>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</si>
  <si>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</si>
  <si>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</si>
  <si>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</si>
  <si>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</si>
  <si>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</si>
  <si>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</si>
  <si>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</si>
  <si>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</si>
  <si>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</si>
  <si>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</si>
  <si>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</si>
  <si>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</si>
  <si>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</si>
  <si>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</si>
  <si>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</si>
  <si>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</si>
  <si>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</si>
  <si>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</si>
  <si>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</si>
  <si>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</si>
  <si>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</si>
  <si>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</si>
  <si>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</si>
  <si>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</si>
  <si>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</si>
  <si>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</si>
  <si>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</si>
  <si>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</si>
  <si>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</si>
  <si>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</si>
  <si>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</si>
  <si>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</si>
  <si>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</si>
  <si>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</si>
  <si>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</si>
  <si>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</si>
  <si>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</si>
  <si>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</si>
  <si>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</si>
  <si>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</si>
  <si>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</si>
  <si>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</si>
  <si>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</si>
  <si>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</si>
  <si>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</si>
  <si>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</si>
  <si>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</si>
  <si>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</si>
  <si>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</si>
  <si>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</si>
  <si>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</si>
  <si>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</si>
  <si>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</si>
  <si>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</si>
  <si>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</si>
  <si>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</si>
  <si>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</si>
  <si>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</si>
  <si>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</si>
  <si>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</si>
  <si>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</si>
  <si>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</si>
  <si>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</si>
  <si>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</si>
  <si>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</si>
  <si>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</si>
  <si>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</si>
  <si>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</si>
  <si>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</si>
  <si>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</si>
  <si>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</si>
  <si>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</si>
  <si>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</si>
  <si>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</si>
  <si>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</si>
  <si>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</si>
  <si>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</si>
  <si>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</si>
  <si>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</si>
  <si>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</si>
  <si>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</si>
  <si>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</si>
  <si>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</si>
  <si>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</si>
  <si>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</si>
  <si>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</si>
  <si>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</si>
  <si>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</si>
  <si>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</si>
  <si>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</si>
  <si>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</si>
  <si>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</si>
  <si>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</si>
  <si>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</si>
  <si>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</si>
  <si>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</si>
  <si>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</si>
  <si>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</si>
  <si>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</si>
  <si>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</si>
  <si>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</si>
  <si>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</si>
  <si>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</si>
  <si>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</si>
  <si>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</si>
  <si>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</si>
  <si>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</si>
  <si>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</si>
  <si>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</si>
  <si>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</si>
  <si>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</si>
  <si>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</si>
  <si>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</si>
  <si>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</si>
  <si>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</si>
  <si>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</si>
  <si>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</si>
  <si>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</si>
  <si>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</si>
  <si>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</si>
  <si>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</si>
  <si>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</si>
  <si>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</si>
  <si>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</si>
  <si>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</si>
  <si>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</si>
  <si>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</si>
  <si>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</si>
  <si>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</si>
  <si>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</si>
  <si>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</si>
  <si>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</si>
  <si>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</si>
  <si>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</si>
  <si>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</si>
  <si>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</si>
  <si>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</si>
  <si>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</si>
  <si>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</si>
  <si>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</si>
  <si>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</si>
  <si>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</si>
  <si>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</si>
  <si>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</si>
  <si>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</si>
  <si>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</si>
  <si>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</si>
  <si>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</si>
  <si>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</si>
  <si>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</si>
  <si>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</si>
  <si>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</si>
  <si>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</si>
  <si>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</si>
  <si>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</si>
  <si>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</si>
  <si>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</si>
  <si>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</si>
  <si>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</si>
  <si>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</si>
  <si>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</si>
  <si>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</si>
  <si>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</si>
  <si>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</si>
  <si>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</si>
  <si>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</si>
  <si>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</si>
  <si>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</si>
  <si>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</si>
  <si>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</si>
  <si>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</si>
  <si>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</si>
  <si>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</si>
  <si>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</si>
  <si>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</si>
  <si>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</si>
  <si>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</si>
  <si>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</si>
  <si>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</si>
  <si>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</si>
  <si>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</si>
  <si>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</si>
  <si>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</si>
  <si>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</si>
  <si>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</si>
  <si>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</si>
  <si>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</si>
  <si>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</si>
  <si>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</si>
  <si>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</si>
  <si>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</si>
  <si>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</si>
  <si>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</si>
  <si>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</si>
  <si>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</si>
  <si>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</si>
  <si>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</si>
  <si>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</si>
  <si>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</si>
  <si>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</si>
  <si>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</si>
  <si>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</si>
  <si>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</si>
  <si>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</si>
  <si>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</si>
  <si>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</si>
  <si>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</si>
  <si>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</si>
  <si>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</si>
  <si>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</si>
  <si>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</si>
  <si>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</si>
  <si>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</si>
  <si>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</si>
  <si>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</si>
  <si>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</si>
  <si>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</si>
  <si>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</si>
  <si>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</si>
  <si>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</si>
  <si>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</si>
  <si>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</si>
  <si>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</si>
  <si>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</si>
  <si>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</si>
  <si>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</si>
  <si>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</si>
  <si>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</si>
  <si>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</si>
  <si>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</si>
  <si>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</si>
  <si>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</si>
  <si>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</si>
  <si>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</si>
  <si>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</si>
  <si>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</si>
  <si>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</si>
  <si>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</si>
  <si>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</si>
  <si>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</si>
  <si>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</si>
  <si>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</si>
  <si>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</si>
  <si>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</si>
  <si>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</si>
  <si>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</si>
  <si>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</si>
  <si>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</si>
  <si>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</si>
  <si>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</si>
  <si>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</si>
  <si>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</si>
  <si>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</si>
  <si>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</si>
  <si>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</si>
  <si>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</si>
  <si>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</si>
  <si>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</si>
  <si>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</si>
  <si>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</si>
  <si>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</si>
  <si>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</si>
  <si>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</si>
  <si>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</si>
  <si>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</si>
  <si>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</si>
  <si>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</si>
  <si>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</si>
  <si>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</si>
  <si>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</si>
  <si>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</si>
  <si>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</si>
  <si>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</si>
  <si>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</si>
  <si>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</si>
  <si>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</si>
  <si>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</si>
  <si>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</si>
  <si>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</si>
  <si>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</si>
  <si>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</si>
  <si>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</si>
  <si>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</si>
  <si>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</si>
  <si>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</si>
  <si>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</si>
  <si>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</si>
  <si>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</si>
  <si>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</si>
  <si>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</si>
  <si>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</si>
  <si>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</si>
  <si>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</si>
  <si>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</si>
  <si>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</si>
  <si>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</si>
  <si>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</si>
  <si>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</si>
  <si>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</si>
  <si>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</si>
  <si>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</si>
  <si>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</si>
  <si>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</si>
  <si>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</si>
  <si>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</si>
  <si>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</si>
  <si>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</si>
  <si>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</si>
  <si>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</si>
  <si>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</si>
  <si>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</si>
  <si>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</si>
  <si>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</si>
  <si>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</si>
  <si>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</si>
  <si>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</si>
  <si>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</si>
  <si>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</si>
  <si>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</si>
  <si>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</si>
  <si>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</si>
  <si>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</si>
  <si>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</si>
  <si>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</si>
  <si>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</si>
  <si>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</si>
  <si>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</si>
  <si>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</si>
  <si>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</si>
  <si>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</si>
  <si>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</si>
  <si>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</si>
  <si>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</si>
  <si>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</si>
  <si>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</si>
  <si>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</si>
  <si>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</si>
  <si>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</si>
  <si>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</si>
  <si>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</si>
  <si>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</si>
  <si>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</si>
  <si>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>100 ml</t>
  </si>
  <si>
    <t>200 ml</t>
  </si>
  <si>
    <t>Скородумова В.С.</t>
  </si>
  <si>
    <t>ОКС с ↑ ST</t>
  </si>
  <si>
    <t>13:24</t>
  </si>
  <si>
    <t>Правый</t>
  </si>
  <si>
    <t xml:space="preserve">острая окклюзия на границе проксимального и среднего сегментов. Антеградный кровоток TIMI 0. Ретроградное контрастирование ДВ1 за счет умеренно развитых внутрисистемных коллатералей, ретроградное заполнение ПНА за счет слаборазвитых коллатералей из ПКА. </t>
  </si>
  <si>
    <t>локальный стеноз средней трети крупной ВТК 70%. Антеградный кровоток TIMI III.</t>
  </si>
  <si>
    <t xml:space="preserve">неровность контуров всех сегментов, стеноз ЗБВ 60%. Антеградный кровоток  TIMI III. </t>
  </si>
  <si>
    <t>С учётом клинических данных совместно с деж.кардиологом Карян Б.Г. принято решение  о целесообразности реваскуляризации ПНА.</t>
  </si>
  <si>
    <t>Устье ствола ЛКА катетеризировано проводниковым катетером Launcher EBU 3,5 6Fr. Коронарный проводник Cougar LS, заведен в дистальный сегмент ПНА. Реканализация БК Sprinter Legend 2,0-15 мм, давлением 12-14 атм. На съемке субтотальный стеноз среднего сегмента ПНА. В зону значимого стеноза имплантирован DES Resolute Integrity 3,5-30 mm, давлением 10 атм. Коронарный проводник заведен в ДВ1. Выполнена оптимизация ячейки БК Sprinter Legend 1,5-15 мм, давлением 12 атм. На контрольных съёмках признаков краевых диссекций, тромбоза ПНА и ДВ1 нет. Антеградный кровоток по ПНА и ДВ1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</si>
  <si>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И/О старшей мед.сетры: А.М. Казанцева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</si>
</sst>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5" zoomScaleNormal="100" zoomScaleSheetLayoutView="100" zoomScalePageLayoutView="90" workbookViewId="0">
      <selection activeCell="D43" sqref="D43:H5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44846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0.78125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0.78819444444444453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465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18617</v>
      </c>
      <c r="C12" s="63"/>
      <c r="D12" s="116" t="s">
        <v>369</v>
      </c>
      <c r="E12" s="112"/>
      <c r="F12" s="112"/>
      <c r="G12" s="29" t="s">
        <v>324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16136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466</v>
      </c>
      <c r="C16" s="18"/>
      <c r="D16" s="41"/>
      <c r="E16" s="41"/>
      <c r="F16" s="41"/>
      <c r="G16" s="159" t="s">
        <v>467</v>
      </c>
      <c r="H16" s="117">
        <v>1171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468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462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469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470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471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1" t="s">
        <v>472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463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N30" sqref="N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44846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0.78819444444444453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0.82986111111111116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Скородумова В.С.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18617</v>
      </c>
      <c r="C16" s="18"/>
      <c r="D16" s="116" t="s">
        <v>369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16136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13:24</v>
      </c>
      <c r="H20" s="118">
        <f>КАГ!H16</f>
        <v>1171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0.79125000000000001</v>
      </c>
    </row>
    <row r="23" spans="1:8" ht="14.45" customHeight="1">
      <c r="A23" s="227" t="s">
        <v>473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451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9" zoomScaleNormal="90" zoomScaleSheetLayoutView="100" zoomScalePageLayoutView="80" workbookViewId="0">
      <selection activeCell="B39" sqref="B3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Скородумова В.С.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18617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71</v>
      </c>
    </row>
    <row r="7" spans="1:4">
      <c r="A7" s="43"/>
      <c r="B7" s="18"/>
      <c r="C7" s="124" t="s">
        <v>12</v>
      </c>
      <c r="D7" s="126">
        <f>КАГ!$B$14</f>
        <v>16136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44846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397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389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389</v>
      </c>
      <c r="C16" s="168" t="s">
        <v>103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399</v>
      </c>
      <c r="C17" s="168" t="s">
        <v>177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8" s="193" t="s">
        <v>408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Cougar LS Hydro-Track®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BasixCOMPAK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459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458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1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</v>
      </c>
      <c r="C44" s="1" t="s">
        <v>460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Runthrough NS Intermediate</v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421</v>
      </c>
    </row>
    <row r="45" spans="1:33">
      <c r="A45">
        <v>44</v>
      </c>
      <c r="B45" t="s">
        <v>3</v>
      </c>
      <c r="C45" s="1" t="s">
        <v>461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Runthrough NS Hypercoat</v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422</v>
      </c>
    </row>
    <row r="46" spans="1:33">
      <c r="A46">
        <v>45</v>
      </c>
      <c r="B46" t="s">
        <v>376</v>
      </c>
      <c r="C46" t="s">
        <v>450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Dolphin</v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436</v>
      </c>
    </row>
    <row r="47" spans="1:33">
      <c r="A47">
        <v>46</v>
      </c>
      <c r="B47" t="s">
        <v>6</v>
      </c>
      <c r="C47" t="s">
        <v>456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Yukon Chrome PC</v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423</v>
      </c>
    </row>
    <row r="48" spans="1:33">
      <c r="A48">
        <v>47</v>
      </c>
      <c r="B48" t="s">
        <v>5</v>
      </c>
      <c r="C48" t="s">
        <v>457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SubMarine Rapido, Invatec</v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431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2022-10-12T17:19:56Z</cp:lastPrinted>
  <dcterms:created xsi:type="dcterms:W3CDTF">2015-06-05T18:19:34Z</dcterms:created>
  <dcterms:modified xsi:type="dcterms:W3CDTF">2022-10-12T17:22:49Z</dcterms:modified>
</cp:coreProperties>
</file>