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0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51" i="1" l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0" i="1" l="1"/>
  <c r="V55" i="1"/>
  <c r="V48" i="1"/>
  <c r="V54" i="1"/>
  <c r="V44" i="1"/>
  <c r="V43" i="1"/>
  <c r="V49" i="1"/>
  <c r="V56" i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3" i="1" s="1"/>
  <c r="G50" i="1"/>
  <c r="X54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X58" i="1"/>
  <c r="X48" i="1"/>
  <c r="X47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49" i="1" s="1"/>
  <c r="E50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<sst xmlns="http://schemas.openxmlformats.org/spreadsheetml/2006/main" count="766" uniqueCount="481">
  <si>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</si>
  <si>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</si>
  <si>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</si>
  <si>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</si>
  <si>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</si>
  <si>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</si>
  <si>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</si>
  <si>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</si>
  <si>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</si>
  <si>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</si>
  <si>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</si>
  <si>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</si>
  <si>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</si>
  <si>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</si>
  <si>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</si>
  <si>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</si>
  <si>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</si>
  <si>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</si>
  <si>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</si>
  <si>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</si>
  <si>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</si>
  <si>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</si>
  <si>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</si>
  <si>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</si>
  <si>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</si>
  <si>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</si>
  <si>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</si>
  <si>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</si>
  <si>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</si>
  <si>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</si>
  <si>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</si>
  <si>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</si>
  <si>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</si>
  <si>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</si>
  <si>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</si>
  <si>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</si>
  <si>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</si>
  <si>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</si>
  <si>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</si>
  <si>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</si>
  <si>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</si>
  <si>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</si>
  <si>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</si>
  <si>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</si>
  <si>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</si>
  <si>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</si>
  <si>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</si>
  <si>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</si>
  <si>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</si>
  <si>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</si>
  <si>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</si>
  <si>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</si>
  <si>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</si>
  <si>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</si>
  <si>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</si>
  <si>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</si>
  <si>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</si>
  <si>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</si>
  <si>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</si>
  <si>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</si>
  <si>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</si>
  <si>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</si>
  <si>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</si>
  <si>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</si>
  <si>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</si>
  <si>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</si>
  <si>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</si>
  <si>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</si>
  <si>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</si>
  <si>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</si>
  <si>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</si>
  <si>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</si>
  <si>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</si>
  <si>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</si>
  <si>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</si>
  <si>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</si>
  <si>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</si>
  <si>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</si>
  <si>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</si>
  <si>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</si>
  <si>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</si>
  <si>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</si>
  <si>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</si>
  <si>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</si>
  <si>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</si>
  <si>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</si>
  <si>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</si>
  <si>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</si>
  <si>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</si>
  <si>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</si>
  <si>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</si>
  <si>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</si>
  <si>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</si>
  <si>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</si>
  <si>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</si>
  <si>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</si>
  <si>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</si>
  <si>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</si>
  <si>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</si>
  <si>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</si>
  <si>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</si>
  <si>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</si>
  <si>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</si>
  <si>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</si>
  <si>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</si>
  <si>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</si>
  <si>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</si>
  <si>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</si>
  <si>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</si>
  <si>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</si>
  <si>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</si>
  <si>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</si>
  <si>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</si>
  <si>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</si>
  <si>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</si>
  <si>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</si>
  <si>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</si>
  <si>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</si>
  <si>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</si>
  <si>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</si>
  <si>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</si>
  <si>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</si>
  <si>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</si>
  <si>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</si>
  <si>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</si>
  <si>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</si>
  <si>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</si>
  <si>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</si>
  <si>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</si>
  <si>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</si>
  <si>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</si>
  <si>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</si>
  <si>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</si>
  <si>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</si>
  <si>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</si>
  <si>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</si>
  <si>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</si>
  <si>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</si>
  <si>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</si>
  <si>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</si>
  <si>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</si>
  <si>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</si>
  <si>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</si>
  <si>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</si>
  <si>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</si>
  <si>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</si>
  <si>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</si>
  <si>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</si>
  <si>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</si>
  <si>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</si>
  <si>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</si>
  <si>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</si>
  <si>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</si>
  <si>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</si>
  <si>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</si>
  <si>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</si>
  <si>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</si>
  <si>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</si>
  <si>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</si>
  <si>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</si>
  <si>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</si>
  <si>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</si>
  <si>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</si>
  <si>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</si>
  <si>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</si>
  <si>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</si>
  <si>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</si>
  <si>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</si>
  <si>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</si>
  <si>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</si>
  <si>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</si>
  <si>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</si>
  <si>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</si>
  <si>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</si>
  <si>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</si>
  <si>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</si>
  <si>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</si>
  <si>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</si>
  <si>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</si>
  <si>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</si>
  <si>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</si>
  <si>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</si>
  <si>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</si>
  <si>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</si>
  <si>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</si>
  <si>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</si>
  <si>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</si>
  <si>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</si>
  <si>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</si>
  <si>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</si>
  <si>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</si>
  <si>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</si>
  <si>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</si>
  <si>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</si>
  <si>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</si>
  <si>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</si>
  <si>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</si>
  <si>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</si>
  <si>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</si>
  <si>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</si>
  <si>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</si>
  <si>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</si>
  <si>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</si>
  <si>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</si>
  <si>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</si>
  <si>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</si>
  <si>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</si>
  <si>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</si>
  <si>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</si>
  <si>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</si>
  <si>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</si>
  <si>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</si>
  <si>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</si>
  <si>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</si>
  <si>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</si>
  <si>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</si>
  <si>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</si>
  <si>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</si>
  <si>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</si>
  <si>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</si>
  <si>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</si>
  <si>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</si>
  <si>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</si>
  <si>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</si>
  <si>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</si>
  <si>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</si>
  <si>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</si>
  <si>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</si>
  <si>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</si>
  <si>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</si>
  <si>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</si>
  <si>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</si>
  <si>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</si>
  <si>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</si>
  <si>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</si>
  <si>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</si>
  <si>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</si>
  <si>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</si>
  <si>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</si>
  <si>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</si>
  <si>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</si>
  <si>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</si>
  <si>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</si>
  <si>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</si>
  <si>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</si>
  <si>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</si>
  <si>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</si>
  <si>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</si>
  <si>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</si>
  <si>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</si>
  <si>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</si>
  <si>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</si>
  <si>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</si>
  <si>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</si>
  <si>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</si>
  <si>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</si>
  <si>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</si>
  <si>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</si>
  <si>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</si>
  <si>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</si>
  <si>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</si>
  <si>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</si>
  <si>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</si>
  <si>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</si>
  <si>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</si>
  <si>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</si>
  <si>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</si>
  <si>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</si>
  <si>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</si>
  <si>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</si>
  <si>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</si>
  <si>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</si>
  <si>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</si>
  <si>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</si>
  <si>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</si>
  <si>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</si>
  <si>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</si>
  <si>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</si>
  <si>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</si>
  <si>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</si>
  <si>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</si>
  <si>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</si>
  <si>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</si>
  <si>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</si>
  <si>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</si>
  <si>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</si>
  <si>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</si>
  <si>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</si>
  <si>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</si>
  <si>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</si>
  <si>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</si>
  <si>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</si>
  <si>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</si>
  <si>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</si>
  <si>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</si>
  <si>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</si>
  <si>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</si>
  <si>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</si>
  <si>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</si>
  <si>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</si>
  <si>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</si>
  <si>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</si>
  <si>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</si>
  <si>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</si>
  <si>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</si>
  <si>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</si>
  <si>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</si>
  <si>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</si>
  <si>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</si>
  <si>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</si>
  <si>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</si>
  <si>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</si>
  <si>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</si>
  <si>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</si>
  <si>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</si>
  <si>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</si>
  <si>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</si>
  <si>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</si>
  <si>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</si>
  <si>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</si>
  <si>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</si>
  <si>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</si>
  <si>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</si>
  <si>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</si>
  <si>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</si>
  <si>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</si>
  <si>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</si>
  <si>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</si>
  <si>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</si>
  <si>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</si>
  <si>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</si>
  <si>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</si>
  <si>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</si>
  <si>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</si>
  <si>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</si>
  <si>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</si>
  <si>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</si>
  <si>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</si>
  <si>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</si>
  <si>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</si>
  <si>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</si>
  <si>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</si>
  <si>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</si>
  <si>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</si>
  <si>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</si>
  <si>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</si>
  <si>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</si>
  <si>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</si>
  <si>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</si>
  <si>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</si>
  <si>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</si>
  <si>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</si>
  <si>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</si>
  <si>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</si>
  <si>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</si>
  <si>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</si>
  <si>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</si>
  <si>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</si>
  <si>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</si>
  <si>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</si>
  <si>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</si>
  <si>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</si>
  <si>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</si>
  <si>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</si>
  <si>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</si>
  <si>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</si>
  <si>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</si>
  <si>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</si>
  <si>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</si>
  <si>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</si>
  <si>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</si>
  <si>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</si>
  <si>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</si>
  <si>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</si>
  <si>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</si>
  <si>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</si>
  <si>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</si>
  <si>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</si>
  <si>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</si>
  <si>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</si>
  <si>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</si>
  <si>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</si>
  <si>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</si>
  <si>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</si>
  <si>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</si>
  <si>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</si>
  <si>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</si>
  <si>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</si>
  <si>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</si>
  <si>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</si>
  <si>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</si>
  <si>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</si>
  <si>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</si>
  <si>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</si>
  <si>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</si>
  <si>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</si>
  <si>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</si>
  <si>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</si>
  <si>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</si>
  <si>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</si>
  <si>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</si>
  <si>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</si>
  <si>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</si>
  <si>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</si>
  <si>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</si>
  <si>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</si>
  <si>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</si>
  <si>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</si>
  <si>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</si>
  <si>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</si>
  <si>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</si>
  <si>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</si>
  <si>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</si>
  <si>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</si>
  <si>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</si>
  <si>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</si>
  <si>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</si>
  <si>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</si>
  <si>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</si>
  <si>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</si>
  <si>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</si>
  <si>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</si>
  <si>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</si>
  <si>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</si>
  <si>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</si>
  <si>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</si>
  <si>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</si>
  <si>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</si>
  <si>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</si>
  <si>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</si>
  <si>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</si>
  <si>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</si>
  <si>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</si>
  <si>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</si>
  <si>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</si>
  <si>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</si>
  <si>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</si>
  <si>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</si>
  <si>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</si>
  <si>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</si>
  <si>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</si>
  <si>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</si>
  <si>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</si>
  <si>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</si>
  <si>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</si>
  <si>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</si>
  <si>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</si>
  <si>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</si>
  <si>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</si>
  <si>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</si>
  <si>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</si>
  <si>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</si>
  <si>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</si>
  <si>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</si>
  <si>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</si>
  <si>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</si>
  <si>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</si>
  <si>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</si>
  <si>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</si>
  <si>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</si>
  <si>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</si>
  <si>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</si>
  <si>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</si>
  <si>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</si>
  <si>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</si>
  <si>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</si>
  <si>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</si>
  <si>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ОА-ВТК</t>
  </si>
  <si>
    <t>лучевой</t>
  </si>
  <si>
    <t>С учётом клинических данных совместно с деж.кардиологом Карян Б.Г. принято решение  о целесообразности реваскуляризации бассейна ОА</t>
  </si>
  <si>
    <t>BMS</t>
  </si>
  <si>
    <t>11:30</t>
  </si>
  <si>
    <t>Графенкова Г.З.</t>
  </si>
  <si>
    <t>И/О старшей мед.сетры: А.М. Казанцева</t>
  </si>
  <si>
    <t xml:space="preserve">эксцентричный стеноз устья 35%, неровности контуров тела ствола ЛКА. </t>
  </si>
  <si>
    <t>кальциноз проксимального и среднего сегмента, неровности контуров проксимального сегмента, стеноз 90% среднего сегмента (в зоне бифуркации с ДВ), стеноз устья ДВ 95% (д. до 2.25 мм). На границе среднего и дистального сегментов стеноз 50%. Антеградный кровоток TIMI III.</t>
  </si>
  <si>
    <t>стенозы проксимального сегмента 40% и 80%, острая тотальная окклюзия средней трети ОА. TTG2, антеградный кровоток по ОА TIMI 0, rentrop 0.</t>
  </si>
  <si>
    <t xml:space="preserve">неровности контуров на протяжении проксимального сегмента, стенозы среднего сегмента 30%. Стеноз проксимальной трети ЗМЖВ 50%, проксимальной трети ЗБВ 30%. Антеградный кровоток TIMI III. </t>
  </si>
  <si>
    <t>Устье ствола ЛКА катетеризировано проводниковым катетером Launcher EBU 3,5 6Fr. Коронарный проводник Whisper MS заведен в дистальный сегмент ОА. Аспирационным катетером Hunter 6F и БК Sprinter Legend 2.0-15 выполнена реканализация артерии и аспирирован фрагмент тромба.  В зону остаточного стеноза средней трети ОА имплантирован BMS Integrity 3,5-18 мм, давлением 9 атм, в проксимальный сегмент с покрытием 80% стенозы и оверлапингом на предыдущий стент имплантирован BMS Integrity 3,5-18 мм, давлением 12 атм. На контрольных съёмках признаков краевых диссекций и тромбоза ОА нет, стенты расправлены удовлетворитльно, антеградный кровоток по ОА восстановлен   TIMI III. Ангиографический результат удовлетворительный. Пациентка в стабильном состоянии переводится в ПРИТ для дальнейшего наблюдения и лечения.</t>
  </si>
  <si>
    <t>150 ml</t>
  </si>
  <si>
    <r>
      <t xml:space="preserve">1. Контроль места пункции, повязка  на руке 6 ч. </t>
    </r>
    <r>
      <rPr>
        <b/>
        <u/>
        <sz val="11"/>
        <color theme="1"/>
        <rFont val="Aharoni"/>
        <charset val="177"/>
      </rPr>
      <t>2) Консилиум с участниками heart team с  решением вопроса реваскуляризации ПНА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</si>
</sst>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1"/>
      <color theme="1"/>
      <name val="Aharoni"/>
      <charset val="177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J46" sqref="J4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0.29166666666666669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0.2986111111111111</v>
      </c>
      <c r="C10" s="61"/>
      <c r="D10" s="116" t="s">
        <v>235</v>
      </c>
      <c r="E10" s="112"/>
      <c r="F10" s="112"/>
      <c r="G10" s="29" t="s">
        <v>226</v>
      </c>
      <c r="H10" s="31"/>
    </row>
    <row r="11" spans="1:8" ht="18" thickTop="1" thickBot="1">
      <c r="A11" s="106" t="s">
        <v>255</v>
      </c>
      <c r="B11" s="107" t="s">
        <v>472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13379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86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16592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463</v>
      </c>
      <c r="C16" s="18"/>
      <c r="D16" s="41"/>
      <c r="E16" s="41"/>
      <c r="F16" s="41"/>
      <c r="G16" s="159" t="s">
        <v>471</v>
      </c>
      <c r="H16" s="117">
        <v>874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465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474</v>
      </c>
      <c r="C20" s="210"/>
      <c r="D20" s="210"/>
      <c r="E20" s="210"/>
      <c r="F20" s="210"/>
      <c r="G20" s="210"/>
      <c r="H20" s="211"/>
    </row>
    <row r="21" spans="1:8">
      <c r="A21" s="66"/>
      <c r="B21" s="212"/>
      <c r="C21" s="212"/>
      <c r="D21" s="212"/>
      <c r="E21" s="212"/>
      <c r="F21" s="212"/>
      <c r="G21" s="212"/>
      <c r="H21" s="213"/>
    </row>
    <row r="22" spans="1:8" ht="15.6" customHeight="1">
      <c r="A22" s="67" t="s">
        <v>334</v>
      </c>
      <c r="B22" s="214" t="s">
        <v>475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335</v>
      </c>
      <c r="B27" s="214" t="s">
        <v>476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336</v>
      </c>
      <c r="B32" s="214" t="s">
        <v>477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469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380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J40" sqref="J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271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272</v>
      </c>
      <c r="D8" s="220"/>
      <c r="E8" s="220"/>
      <c r="F8" s="83">
        <v>2</v>
      </c>
      <c r="G8" s="145" t="s">
        <v>470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0.2986111111111111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0.33333333333333331</v>
      </c>
      <c r="C14" s="63"/>
      <c r="D14" s="116" t="s">
        <v>235</v>
      </c>
      <c r="E14" s="112"/>
      <c r="F14" s="112"/>
      <c r="G14" s="96" t="str">
        <f>КАГ!G10</f>
        <v>Севринова О.В.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Графенкова Г.З.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13379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16592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11:30</v>
      </c>
      <c r="H20" s="118">
        <f>КАГ!H16</f>
        <v>874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0.30166666666666669</v>
      </c>
    </row>
    <row r="23" spans="1:8" ht="14.45" customHeight="1">
      <c r="A23" s="226" t="s">
        <v>478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480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380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B22" sqref="B22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Графенкова Г.З.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13379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86</v>
      </c>
    </row>
    <row r="7" spans="1:4">
      <c r="A7" s="43"/>
      <c r="B7" s="18"/>
      <c r="C7" s="124" t="s">
        <v>12</v>
      </c>
      <c r="D7" s="126">
        <f>КАГ!$B$14</f>
        <v>16592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44855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399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387</v>
      </c>
      <c r="C16" s="168" t="s">
        <v>104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93" t="s">
        <v>379</v>
      </c>
      <c r="C17" s="168"/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344</v>
      </c>
      <c r="C18" s="168" t="s">
        <v>161</v>
      </c>
      <c r="D18" s="175">
        <v>2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I18" sqref="I1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467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BMS,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386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407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269</v>
      </c>
      <c r="C13" s="1" t="s">
        <v>412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</v>
      </c>
      <c r="C14" t="s">
        <v>395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</v>
      </c>
      <c r="C15" t="s">
        <v>423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388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416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413</v>
      </c>
    </row>
    <row r="18" spans="1:33">
      <c r="A18">
        <v>17</v>
      </c>
      <c r="B18" t="s">
        <v>3</v>
      </c>
      <c r="C18" s="1" t="s">
        <v>396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392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393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394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389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391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417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428</v>
      </c>
    </row>
    <row r="33" spans="1:33">
      <c r="A33">
        <v>32</v>
      </c>
      <c r="B33" t="s">
        <v>6</v>
      </c>
      <c r="C33" s="197" t="s">
        <v>427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431</v>
      </c>
    </row>
    <row r="39" spans="1:33">
      <c r="A39">
        <v>38</v>
      </c>
      <c r="B39" t="s">
        <v>123</v>
      </c>
      <c r="C39" s="1" t="s">
        <v>424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443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432</v>
      </c>
    </row>
    <row r="41" spans="1:33">
      <c r="A41">
        <v>40</v>
      </c>
      <c r="B41" t="s">
        <v>4</v>
      </c>
      <c r="C41" t="s">
        <v>444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399</v>
      </c>
      <c r="E42" s="142">
        <f>IF(ISNUMBER(SEARCH('Карта учёта'!$B$13,Расходка[[#This Row],[Наименование расходного материала]])),MAX($E$1:E41)+1,0)</f>
        <v>1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418</v>
      </c>
    </row>
    <row r="44" spans="1:33">
      <c r="A44">
        <v>43</v>
      </c>
      <c r="B44" t="s">
        <v>4</v>
      </c>
      <c r="C44" t="s">
        <v>401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419</v>
      </c>
    </row>
    <row r="45" spans="1:33">
      <c r="A45">
        <v>44</v>
      </c>
      <c r="B45" t="s">
        <v>4</v>
      </c>
      <c r="C45" t="s">
        <v>402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420</v>
      </c>
    </row>
    <row r="46" spans="1:33">
      <c r="A46">
        <v>45</v>
      </c>
      <c r="B46" t="s">
        <v>4</v>
      </c>
      <c r="C46" t="s">
        <v>408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434</v>
      </c>
    </row>
    <row r="47" spans="1:33">
      <c r="A47">
        <v>46</v>
      </c>
      <c r="B47" t="s">
        <v>4</v>
      </c>
      <c r="C47" t="s">
        <v>403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421</v>
      </c>
    </row>
    <row r="48" spans="1:33">
      <c r="A48">
        <v>47</v>
      </c>
      <c r="B48" t="s">
        <v>4</v>
      </c>
      <c r="C48" t="s">
        <v>404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435</v>
      </c>
    </row>
    <row r="49" spans="1:33">
      <c r="A49">
        <v>48</v>
      </c>
      <c r="B49" t="s">
        <v>4</v>
      </c>
      <c r="C49" t="s">
        <v>415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414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405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429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425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430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441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440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445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422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2022-10-21T05:33:00Z</cp:lastPrinted>
  <dcterms:created xsi:type="dcterms:W3CDTF">2015-06-05T18:19:34Z</dcterms:created>
  <dcterms:modified xsi:type="dcterms:W3CDTF">2022-10-21T05:37:58Z</dcterms:modified>
</cp:coreProperties>
</file>