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50" i="1"/>
  <c r="V55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48" i="1" l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49" i="1" l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  <c r="Y38" i="1" l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<sst xmlns="http://schemas.openxmlformats.org/spreadsheetml/2006/main" count="771" uniqueCount="480">
  <si>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</si>
  <si>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</si>
  <si>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</si>
  <si>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</si>
  <si>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</si>
  <si>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</si>
  <si>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</si>
  <si>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</si>
  <si>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</si>
  <si>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</si>
  <si>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</si>
  <si>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</si>
  <si>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</si>
  <si>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</si>
  <si>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</si>
  <si>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</si>
  <si>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</si>
  <si>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</si>
  <si>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</si>
  <si>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</si>
  <si>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</si>
  <si>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</si>
  <si>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</si>
  <si>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</si>
  <si>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</si>
  <si>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</si>
  <si>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</si>
  <si>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</si>
  <si>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</si>
  <si>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</si>
  <si>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</si>
  <si>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</si>
  <si>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</si>
  <si>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</si>
  <si>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</si>
  <si>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</si>
  <si>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</si>
  <si>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</si>
  <si>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</si>
  <si>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</si>
  <si>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</si>
  <si>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</si>
  <si>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</si>
  <si>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</si>
  <si>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</si>
  <si>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</si>
  <si>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</si>
  <si>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</si>
  <si>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</si>
  <si>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</si>
  <si>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</si>
  <si>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</si>
  <si>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</si>
  <si>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</si>
  <si>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</si>
  <si>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</si>
  <si>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</si>
  <si>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</si>
  <si>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</si>
  <si>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</si>
  <si>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</si>
  <si>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</si>
  <si>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</si>
  <si>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</si>
  <si>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</si>
  <si>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</si>
  <si>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</si>
  <si>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</si>
  <si>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</si>
  <si>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</si>
  <si>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</si>
  <si>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</si>
  <si>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</si>
  <si>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</si>
  <si>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</si>
  <si>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</si>
  <si>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</si>
  <si>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</si>
  <si>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</si>
  <si>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</si>
  <si>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</si>
  <si>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</si>
  <si>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</si>
  <si>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</si>
  <si>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</si>
  <si>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</si>
  <si>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</si>
  <si>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</si>
  <si>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</si>
  <si>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</si>
  <si>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</si>
  <si>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</si>
  <si>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</si>
  <si>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</si>
  <si>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</si>
  <si>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</si>
  <si>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</si>
  <si>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</si>
  <si>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</si>
  <si>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</si>
  <si>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</si>
  <si>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</si>
  <si>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</si>
  <si>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</si>
  <si>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</si>
  <si>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</si>
  <si>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</si>
  <si>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</si>
  <si>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</si>
  <si>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</si>
  <si>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</si>
  <si>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</si>
  <si>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</si>
  <si>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</si>
  <si>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</si>
  <si>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</si>
  <si>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</si>
  <si>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</si>
  <si>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</si>
  <si>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</si>
  <si>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</si>
  <si>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</si>
  <si>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</si>
  <si>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</si>
  <si>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</si>
  <si>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</si>
  <si>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</si>
  <si>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</si>
  <si>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</si>
  <si>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</si>
  <si>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</si>
  <si>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</si>
  <si>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</si>
  <si>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</si>
  <si>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</si>
  <si>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</si>
  <si>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</si>
  <si>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</si>
  <si>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</si>
  <si>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</si>
  <si>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</si>
  <si>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</si>
  <si>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</si>
  <si>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</si>
  <si>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</si>
  <si>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</si>
  <si>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</si>
  <si>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</si>
  <si>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</si>
  <si>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</si>
  <si>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</si>
  <si>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</si>
  <si>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</si>
  <si>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</si>
  <si>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</si>
  <si>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</si>
  <si>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</si>
  <si>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</si>
  <si>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</si>
  <si>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</si>
  <si>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</si>
  <si>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</si>
  <si>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</si>
  <si>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</si>
  <si>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</si>
  <si>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</si>
  <si>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</si>
  <si>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</si>
  <si>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</si>
  <si>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</si>
  <si>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</si>
  <si>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</si>
  <si>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</si>
  <si>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</si>
  <si>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</si>
  <si>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</si>
  <si>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</si>
  <si>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</si>
  <si>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</si>
  <si>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</si>
  <si>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</si>
  <si>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</si>
  <si>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</si>
  <si>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</si>
  <si>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</si>
  <si>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</si>
  <si>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</si>
  <si>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</si>
  <si>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</si>
  <si>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</si>
  <si>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</si>
  <si>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</si>
  <si>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</si>
  <si>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</si>
  <si>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</si>
  <si>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</si>
  <si>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</si>
  <si>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</si>
  <si>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</si>
  <si>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</si>
  <si>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</si>
  <si>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</si>
  <si>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</si>
  <si>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</si>
  <si>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</si>
  <si>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</si>
  <si>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</si>
  <si>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</si>
  <si>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</si>
  <si>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</si>
  <si>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</si>
  <si>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</si>
  <si>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</si>
  <si>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</si>
  <si>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</si>
  <si>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</si>
  <si>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</si>
  <si>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</si>
  <si>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</si>
  <si>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</si>
  <si>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</si>
  <si>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</si>
  <si>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</si>
  <si>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</si>
  <si>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</si>
  <si>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</si>
  <si>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</si>
  <si>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</si>
  <si>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</si>
  <si>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</si>
  <si>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</si>
  <si>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</si>
  <si>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</si>
  <si>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</si>
  <si>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</si>
  <si>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</si>
  <si>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</si>
  <si>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</si>
  <si>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</si>
  <si>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</si>
  <si>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</si>
  <si>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</si>
  <si>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</si>
  <si>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</si>
  <si>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</si>
  <si>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</si>
  <si>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</si>
  <si>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</si>
  <si>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</si>
  <si>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</si>
  <si>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</si>
  <si>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</si>
  <si>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</si>
  <si>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</si>
  <si>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</si>
  <si>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</si>
  <si>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</si>
  <si>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</si>
  <si>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</si>
  <si>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</si>
  <si>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</si>
  <si>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</si>
  <si>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</si>
  <si>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</si>
  <si>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</si>
  <si>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</si>
  <si>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</si>
  <si>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</si>
  <si>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</si>
  <si>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</si>
  <si>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</si>
  <si>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</si>
  <si>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</si>
  <si>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</si>
  <si>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</si>
  <si>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</si>
  <si>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</si>
  <si>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</si>
  <si>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</si>
  <si>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</si>
  <si>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</si>
  <si>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</si>
  <si>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</si>
  <si>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</si>
  <si>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</si>
  <si>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</si>
  <si>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</si>
  <si>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</si>
  <si>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</si>
  <si>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</si>
  <si>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</si>
  <si>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</si>
  <si>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</si>
  <si>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</si>
  <si>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</si>
  <si>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</si>
  <si>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</si>
  <si>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</si>
  <si>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</si>
  <si>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</si>
  <si>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</si>
  <si>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</si>
  <si>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</si>
  <si>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</si>
  <si>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</si>
  <si>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</si>
  <si>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</si>
  <si>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</si>
  <si>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</si>
  <si>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</si>
  <si>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</si>
  <si>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</si>
  <si>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</si>
  <si>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</si>
  <si>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</si>
  <si>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</si>
  <si>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</si>
  <si>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</si>
  <si>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</si>
  <si>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</si>
  <si>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</si>
  <si>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</si>
  <si>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</si>
  <si>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</si>
  <si>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</si>
  <si>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</si>
  <si>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</si>
  <si>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</si>
  <si>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</si>
  <si>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</si>
  <si>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</si>
  <si>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</si>
  <si>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</si>
  <si>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</si>
  <si>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</si>
  <si>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</si>
  <si>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</si>
  <si>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</si>
  <si>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</si>
  <si>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</si>
  <si>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</si>
  <si>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</si>
  <si>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</si>
  <si>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</si>
  <si>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</si>
  <si>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</si>
  <si>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</si>
  <si>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</si>
  <si>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</si>
  <si>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</si>
  <si>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</si>
  <si>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</si>
  <si>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</si>
  <si>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</si>
  <si>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</si>
  <si>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</si>
  <si>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</si>
  <si>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</si>
  <si>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</si>
  <si>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</si>
  <si>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</si>
  <si>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</si>
  <si>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</si>
  <si>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</si>
  <si>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</si>
  <si>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</si>
  <si>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</si>
  <si>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</si>
  <si>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</si>
  <si>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</si>
  <si>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</si>
  <si>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</si>
  <si>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</si>
  <si>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</si>
  <si>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</si>
  <si>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</si>
  <si>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</si>
  <si>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</si>
  <si>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</si>
  <si>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</si>
  <si>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</si>
  <si>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</si>
  <si>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</si>
  <si>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</si>
  <si>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</si>
  <si>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</si>
  <si>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</si>
  <si>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</si>
  <si>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</si>
  <si>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</si>
  <si>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</si>
  <si>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</si>
  <si>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</si>
  <si>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</si>
  <si>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</si>
  <si>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</si>
  <si>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</si>
  <si>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</si>
  <si>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</si>
  <si>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</si>
  <si>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</si>
  <si>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</si>
  <si>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</si>
  <si>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</si>
  <si>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</si>
  <si>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</si>
  <si>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</si>
  <si>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</si>
  <si>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</si>
  <si>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</si>
  <si>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</si>
  <si>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</si>
  <si>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</si>
  <si>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</si>
  <si>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</si>
  <si>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</si>
  <si>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</si>
  <si>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</si>
  <si>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</si>
  <si>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</si>
  <si>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</si>
  <si>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</si>
  <si>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</si>
  <si>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</si>
  <si>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</si>
  <si>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</si>
  <si>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</si>
  <si>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</si>
  <si>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</si>
  <si>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</si>
  <si>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</si>
  <si>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</si>
  <si>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</si>
  <si>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</si>
  <si>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</si>
  <si>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</si>
  <si>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</si>
  <si>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</si>
  <si>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</si>
  <si>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</si>
  <si>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</si>
  <si>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</si>
  <si>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</si>
  <si>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</si>
  <si>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</si>
  <si>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</si>
  <si>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</si>
  <si>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</si>
  <si>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</si>
  <si>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</si>
  <si>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</si>
  <si>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</si>
  <si>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</si>
  <si>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</si>
  <si>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</si>
  <si>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</si>
  <si>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</si>
  <si>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</si>
  <si>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</si>
  <si>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</si>
  <si>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</si>
  <si>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</si>
  <si>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</si>
  <si>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</si>
  <si>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</si>
  <si>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</si>
  <si>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</si>
  <si>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</si>
  <si>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</si>
  <si>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локтевой</t>
  </si>
  <si>
    <t>23:48</t>
  </si>
  <si>
    <t>Котин В.В.</t>
  </si>
  <si>
    <t xml:space="preserve">Оператор: А.С. Щербаков </t>
  </si>
  <si>
    <t>неровности устья ОА. Стенозы среднего сегмента 60% и 40%. Стено проксимальной трети ВТК 30%. Антеградный кровоток TIMI III.</t>
  </si>
  <si>
    <t xml:space="preserve">неровности контуров проксимального сегмента, стенозы среднего сегмента 30%. Антеградный кровоток TIMI III. </t>
  </si>
  <si>
    <t>С учётом клинических данных совместно с деж.кардиологом Кругликовой И.В. принято решение  о целесообразности реваскуляризации ПНА</t>
  </si>
  <si>
    <t>250 ml</t>
  </si>
  <si>
    <t>кальциноз проксимального и среднего среднего сегментов. Стеноз устья 85%. Тотальная окклюзия на уровне проксимального сегмента, стенозы среднего сегмента 75%, стеноз дистального сегмента 40%. Антеградный кровоток TIMI 0. TTG3. Rentrop 0.</t>
  </si>
  <si>
    <t xml:space="preserve">1. Контроль места пункции, повязка  на руке до 6 ч. </t>
  </si>
  <si>
    <t xml:space="preserve">Устье ствола ЛКА катетеризировано проводниковым катетером Launcher EBU 3,5 6Fr. Коронарный проводник Whisper MS заведен в дистальный сегмент ПНА. Аспирационным катетером Hunter 6F и БК Sprinter Legend 2.5-15 выполнена успешная реканализация атрерии,  аспирированы фрагменты тромба. В зону среднего сегмента ПНА с полным покрытием значимого пролонгированного стеноза среднего сегмента ПНА имплантирован DES Resolute Integrity 2,5-22 mm, давлением 20 атм.  В зону проксимального сегмента имплантирован  DES Resolute Integrity 2,5-26 mm, давлением 20 атм. В зону стьевого стеноза  имплантирован  DES Resolute Integrity 2,75-18 mm, давлением 24 атм. Далее выполнена постдилатация стентов БК NC Euphora 3.75-8, давлением 16 -22 атм. На контрольной съёмке признаков краевых диссекций, тромбоза по ПНА нет, ангиографический результат достигнут, антеградный кровоток по ПНА восстановлен TIMI III.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</si>
</sst>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0.4861111111111111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0.49305555555555558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471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23665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16680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465</v>
      </c>
      <c r="C16" s="18"/>
      <c r="D16" s="41"/>
      <c r="E16" s="41"/>
      <c r="F16" s="41"/>
      <c r="G16" s="159" t="s">
        <v>470</v>
      </c>
      <c r="H16" s="117">
        <v>1320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461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477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335</v>
      </c>
      <c r="B27" s="212" t="s">
        <v>473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336</v>
      </c>
      <c r="B32" s="212" t="s">
        <v>474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475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438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284</v>
      </c>
      <c r="D8" s="218"/>
      <c r="E8" s="218"/>
      <c r="F8" s="83">
        <v>3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0.49305555555555558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0.54513888888888895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Котин В.В.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23665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16680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23:48</v>
      </c>
      <c r="H20" s="118">
        <f>КАГ!H16</f>
        <v>1320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0.49611111111111111</v>
      </c>
    </row>
    <row r="23" spans="1:8" ht="14.45" customHeight="1">
      <c r="A23" s="224" t="s">
        <v>479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 t="s">
        <v>468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478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1" sqref="G1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Котин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23665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58</v>
      </c>
    </row>
    <row r="7" spans="1:4">
      <c r="A7" s="43"/>
      <c r="B7" s="18"/>
      <c r="C7" s="124" t="s">
        <v>12</v>
      </c>
      <c r="D7" s="126">
        <f>КАГ!$B$14</f>
        <v>16680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44857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377</v>
      </c>
      <c r="C17" s="168" t="s">
        <v>417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163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398</v>
      </c>
      <c r="C20" s="168" t="s">
        <v>165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2" t="s">
        <v>398</v>
      </c>
      <c r="C21" s="168" t="s">
        <v>419</v>
      </c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DES, Resolute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6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1</v>
      </c>
      <c r="M35" s="142">
        <f>IF(ISNUMBER(SEARCH('Карта учёта'!$B$21,Расходка[Наименование расходного материала])),MAX($M$1:M34)+1,0)</f>
        <v>1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2022-10-23T12:06:50Z</cp:lastPrinted>
  <dcterms:created xsi:type="dcterms:W3CDTF">2015-06-05T18:19:34Z</dcterms:created>
  <dcterms:modified xsi:type="dcterms:W3CDTF">2022-10-23T12:10:14Z</dcterms:modified>
</cp:coreProperties>
</file>