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0" i="1" l="1"/>
  <c r="J51" i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2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2" i="1" l="1"/>
  <c r="U42" i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AB17" i="1"/>
  <c r="O34" i="1"/>
  <c r="N36" i="1" l="1"/>
  <c r="N37" i="1" s="1"/>
  <c r="N38" i="1" s="1"/>
  <c r="N39" i="1" s="1"/>
  <c r="N40" i="1" s="1"/>
  <c r="N41" i="1" s="1"/>
  <c r="N42" i="1" s="1"/>
  <c r="K49" i="1"/>
  <c r="K50" i="1" s="1"/>
  <c r="G49" i="1"/>
  <c r="O35" i="1"/>
  <c r="P35" i="1"/>
  <c r="Q38" i="1"/>
  <c r="X2" i="1"/>
  <c r="N43" i="1"/>
  <c r="AA40" i="1"/>
  <c r="AB32" i="1"/>
  <c r="AA38" i="1"/>
  <c r="AA32" i="1"/>
  <c r="AC32" i="1"/>
  <c r="E32" i="1"/>
  <c r="E33" i="1" s="1"/>
  <c r="E34" i="1" s="1"/>
  <c r="L37" i="1"/>
  <c r="AA37" i="1"/>
  <c r="AA16" i="1"/>
  <c r="AC16" i="1"/>
  <c r="AB16" i="1"/>
  <c r="M36" i="1"/>
  <c r="AA36" i="1"/>
  <c r="AB34" i="1"/>
  <c r="AB22" i="1"/>
  <c r="AA34" i="1"/>
  <c r="AA22" i="1"/>
  <c r="AC34" i="1"/>
  <c r="AC22" i="1"/>
  <c r="AA39" i="1" l="1"/>
  <c r="AA41" i="1"/>
  <c r="AA42" i="1"/>
  <c r="P36" i="1"/>
  <c r="O36" i="1"/>
  <c r="K51" i="1"/>
  <c r="X53" i="1" s="1"/>
  <c r="G50" i="1"/>
  <c r="X54" i="1"/>
  <c r="X50" i="1"/>
  <c r="AD38" i="1"/>
  <c r="Q39" i="1"/>
  <c r="AA43" i="1"/>
  <c r="N44" i="1"/>
  <c r="AA33" i="1"/>
  <c r="L38" i="1"/>
  <c r="L39" i="1" s="1"/>
  <c r="AC33" i="1"/>
  <c r="AB33" i="1"/>
  <c r="E35" i="1"/>
  <c r="E36" i="1" s="1"/>
  <c r="M37" i="1"/>
  <c r="O37" i="1" l="1"/>
  <c r="AB37" i="1"/>
  <c r="P37" i="1"/>
  <c r="AC37" i="1"/>
  <c r="AC36" i="1"/>
  <c r="AB36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9" i="1"/>
  <c r="T44" i="1"/>
  <c r="T48" i="1"/>
  <c r="T43" i="1"/>
  <c r="T42" i="1"/>
  <c r="X55" i="1"/>
  <c r="X51" i="1"/>
  <c r="T50" i="1"/>
  <c r="X56" i="1"/>
  <c r="X52" i="1"/>
  <c r="T51" i="1"/>
  <c r="T52" i="1"/>
  <c r="T54" i="1"/>
  <c r="AD39" i="1"/>
  <c r="AA35" i="1"/>
  <c r="AC35" i="1"/>
  <c r="AC23" i="1"/>
  <c r="Q40" i="1"/>
  <c r="AB20" i="1"/>
  <c r="N45" i="1"/>
  <c r="N46" i="1" s="1"/>
  <c r="N47" i="1" s="1"/>
  <c r="AA47" i="1" s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5" i="1" l="1"/>
  <c r="T53" i="1"/>
  <c r="T57" i="1"/>
  <c r="T56" i="1"/>
  <c r="T45" i="1"/>
  <c r="T40" i="1"/>
  <c r="T46" i="1"/>
  <c r="T41" i="1"/>
  <c r="T39" i="1"/>
  <c r="P38" i="1"/>
  <c r="O38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N48" i="1"/>
  <c r="AA48" i="1"/>
  <c r="M41" i="1"/>
  <c r="L41" i="1"/>
  <c r="O39" i="1" l="1"/>
  <c r="AB39" i="1" s="1"/>
  <c r="AB38" i="1"/>
  <c r="P39" i="1"/>
  <c r="AC39" i="1" s="1"/>
  <c r="AC38" i="1"/>
  <c r="R2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P40" i="1" l="1"/>
  <c r="O40" i="1"/>
  <c r="N51" i="1"/>
  <c r="AA58" i="1" s="1"/>
  <c r="Q44" i="1"/>
  <c r="AA56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55" i="1" l="1"/>
  <c r="AA57" i="1"/>
  <c r="O41" i="1"/>
  <c r="AB40" i="1"/>
  <c r="AB41" i="1"/>
  <c r="P41" i="1"/>
  <c r="AC40" i="1"/>
  <c r="AA54" i="1"/>
  <c r="AA52" i="1"/>
  <c r="AA51" i="1"/>
  <c r="AA53" i="1"/>
  <c r="Q45" i="1"/>
  <c r="Q46" i="1" s="1"/>
  <c r="Q47" i="1" s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41" i="1" l="1"/>
  <c r="O42" i="1"/>
  <c r="O43" i="1"/>
  <c r="O44" i="1" s="1"/>
  <c r="AB43" i="1"/>
  <c r="P42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P44" i="1"/>
  <c r="P45" i="1" s="1"/>
  <c r="O47" i="1"/>
  <c r="AB47" i="1" s="1"/>
  <c r="AB42" i="1"/>
  <c r="AB44" i="1"/>
  <c r="O45" i="1"/>
  <c r="O46" i="1" s="1"/>
  <c r="AB46" i="1" s="1"/>
  <c r="P43" i="1"/>
  <c r="AC42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P46" i="1" l="1"/>
  <c r="P47" i="1" s="1"/>
  <c r="AC45" i="1"/>
  <c r="AC47" i="1"/>
  <c r="AC43" i="1"/>
  <c r="O48" i="1"/>
  <c r="AB45" i="1"/>
  <c r="O49" i="1"/>
  <c r="AC46" i="1"/>
  <c r="P48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O50" i="1"/>
  <c r="AB48" i="1"/>
  <c r="AB49" i="1"/>
  <c r="AC48" i="1"/>
  <c r="Z45" i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O51" i="1" l="1"/>
  <c r="AB58" i="1" s="1"/>
  <c r="AB55" i="1"/>
  <c r="AB56" i="1"/>
  <c r="AB52" i="1"/>
  <c r="AB57" i="1"/>
  <c r="AB50" i="1"/>
  <c r="AB51" i="1"/>
  <c r="P50" i="1"/>
  <c r="AB53" i="1"/>
  <c r="L51" i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AB54" i="1" l="1"/>
  <c r="AC52" i="1"/>
  <c r="P51" i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  <c r="AC44" i="1" l="1"/>
  <c r="AC58" i="1"/>
  <c r="AC50" i="1"/>
  <c r="AC49" i="1"/>
  <c r="AC57" i="1"/>
  <c r="AC51" i="1"/>
  <c r="AC53" i="1"/>
  <c r="AC56" i="1"/>
  <c r="AC54" i="1"/>
  <c r="AC5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<sst xmlns="http://schemas.openxmlformats.org/spreadsheetml/2006/main" count="765" uniqueCount="480">
  <si>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</si>
  <si>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</si>
  <si>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</si>
  <si>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</si>
  <si>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</si>
  <si>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</si>
  <si>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</si>
  <si>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</si>
  <si>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</si>
  <si>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</si>
  <si>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</si>
  <si>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</si>
  <si>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</si>
  <si>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</si>
  <si>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</si>
  <si>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</si>
  <si>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</si>
  <si>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</si>
  <si>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</si>
  <si>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</si>
  <si>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</si>
  <si>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</si>
  <si>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</si>
  <si>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</si>
  <si>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</si>
  <si>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</si>
  <si>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</si>
  <si>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</si>
  <si>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</si>
  <si>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</si>
  <si>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</si>
  <si>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</si>
  <si>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</si>
  <si>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</si>
  <si>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</si>
  <si>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</si>
  <si>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</si>
  <si>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</si>
  <si>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</si>
  <si>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</si>
  <si>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</si>
  <si>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</si>
  <si>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</si>
  <si>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</si>
  <si>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</si>
  <si>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</si>
  <si>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</si>
  <si>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</si>
  <si>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</si>
  <si>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</si>
  <si>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</si>
  <si>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</si>
  <si>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</si>
  <si>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</si>
  <si>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</si>
  <si>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</si>
  <si>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</si>
  <si>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</si>
  <si>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</si>
  <si>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</si>
  <si>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</si>
  <si>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</si>
  <si>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</si>
  <si>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</si>
  <si>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</si>
  <si>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</si>
  <si>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</si>
  <si>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</si>
  <si>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</si>
  <si>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</si>
  <si>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</si>
  <si>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</si>
  <si>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</si>
  <si>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</si>
  <si>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</si>
  <si>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</si>
  <si>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</si>
  <si>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</si>
  <si>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</si>
  <si>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</si>
  <si>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</si>
  <si>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</si>
  <si>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</si>
  <si>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</si>
  <si>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</si>
  <si>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</si>
  <si>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</si>
  <si>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</si>
  <si>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</si>
  <si>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</si>
  <si>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</si>
  <si>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</si>
  <si>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</si>
  <si>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</si>
  <si>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</si>
  <si>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</si>
  <si>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</si>
  <si>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</si>
  <si>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</si>
  <si>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</si>
  <si>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</si>
  <si>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</si>
  <si>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</si>
  <si>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</si>
  <si>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</si>
  <si>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</si>
  <si>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</si>
  <si>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</si>
  <si>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</si>
  <si>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</si>
  <si>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</si>
  <si>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</si>
  <si>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</si>
  <si>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</si>
  <si>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</si>
  <si>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</si>
  <si>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</si>
  <si>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</si>
  <si>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</si>
  <si>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</si>
  <si>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</si>
  <si>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</si>
  <si>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</si>
  <si>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</si>
  <si>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</si>
  <si>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</si>
  <si>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</si>
  <si>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</si>
  <si>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</si>
  <si>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</si>
  <si>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</si>
  <si>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</si>
  <si>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</si>
  <si>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</si>
  <si>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</si>
  <si>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</si>
  <si>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</si>
  <si>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</si>
  <si>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</si>
  <si>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</si>
  <si>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</si>
  <si>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</si>
  <si>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</si>
  <si>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</si>
  <si>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</si>
  <si>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</si>
  <si>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</si>
  <si>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</si>
  <si>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</si>
  <si>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</si>
  <si>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</si>
  <si>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</si>
  <si>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</si>
  <si>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</si>
  <si>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</si>
  <si>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</si>
  <si>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</si>
  <si>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</si>
  <si>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</si>
  <si>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</si>
  <si>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</si>
  <si>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</si>
  <si>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</si>
  <si>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</si>
  <si>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</si>
  <si>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</si>
  <si>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</si>
  <si>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</si>
  <si>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</si>
  <si>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</si>
  <si>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</si>
  <si>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</si>
  <si>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</si>
  <si>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</si>
  <si>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</si>
  <si>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</si>
  <si>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</si>
  <si>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</si>
  <si>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</si>
  <si>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</si>
  <si>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</si>
  <si>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</si>
  <si>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</si>
  <si>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</si>
  <si>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</si>
  <si>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</si>
  <si>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</si>
  <si>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</si>
  <si>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</si>
  <si>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</si>
  <si>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</si>
  <si>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</si>
  <si>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</si>
  <si>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</si>
  <si>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</si>
  <si>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</si>
  <si>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</si>
  <si>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</si>
  <si>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</si>
  <si>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</si>
  <si>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</si>
  <si>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</si>
  <si>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</si>
  <si>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</si>
  <si>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</si>
  <si>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</si>
  <si>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</si>
  <si>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</si>
  <si>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</si>
  <si>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</si>
  <si>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</si>
  <si>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</si>
  <si>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</si>
  <si>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</si>
  <si>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</si>
  <si>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</si>
  <si>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</si>
  <si>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</si>
  <si>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</si>
  <si>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</si>
  <si>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</si>
  <si>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</si>
  <si>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</si>
  <si>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</si>
  <si>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</si>
  <si>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</si>
  <si>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</si>
  <si>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</si>
  <si>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</si>
  <si>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</si>
  <si>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</si>
  <si>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</si>
  <si>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</si>
  <si>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</si>
  <si>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</si>
  <si>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</si>
  <si>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</si>
  <si>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</si>
  <si>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</si>
  <si>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</si>
  <si>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</si>
  <si>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</si>
  <si>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</si>
  <si>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</si>
  <si>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</si>
  <si>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</si>
  <si>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</si>
  <si>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</si>
  <si>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</si>
  <si>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</si>
  <si>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</si>
  <si>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</si>
  <si>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</si>
  <si>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</si>
  <si>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</si>
  <si>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</si>
  <si>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</si>
  <si>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</si>
  <si>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</si>
  <si>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</si>
  <si>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</si>
  <si>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</si>
  <si>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</si>
  <si>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</si>
  <si>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</si>
  <si>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</si>
  <si>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</si>
  <si>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</si>
  <si>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</si>
  <si>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</si>
  <si>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</si>
  <si>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</si>
  <si>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</si>
  <si>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</si>
  <si>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</si>
  <si>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</si>
  <si>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</si>
  <si>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</si>
  <si>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</si>
  <si>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</si>
  <si>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</si>
  <si>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</si>
  <si>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</si>
  <si>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</si>
  <si>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</si>
  <si>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</si>
  <si>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</si>
  <si>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</si>
  <si>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</si>
  <si>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</si>
  <si>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</si>
  <si>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</si>
  <si>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</si>
  <si>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</si>
  <si>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</si>
  <si>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</si>
  <si>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</si>
  <si>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</si>
  <si>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</si>
  <si>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</si>
  <si>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</si>
  <si>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</si>
  <si>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</si>
  <si>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</si>
  <si>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</si>
  <si>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</si>
  <si>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</si>
  <si>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</si>
  <si>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</si>
  <si>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</si>
  <si>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</si>
  <si>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</si>
  <si>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</si>
  <si>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</si>
  <si>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</si>
  <si>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</si>
  <si>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</si>
  <si>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</si>
  <si>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</si>
  <si>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</si>
  <si>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</si>
  <si>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</si>
  <si>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</si>
  <si>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</si>
  <si>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</si>
  <si>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</si>
  <si>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</si>
  <si>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</si>
  <si>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</si>
  <si>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</si>
  <si>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</si>
  <si>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</si>
  <si>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</si>
  <si>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</si>
  <si>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</si>
  <si>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</si>
  <si>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</si>
  <si>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</si>
  <si>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</si>
  <si>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</si>
  <si>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</si>
  <si>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</si>
  <si>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</si>
  <si>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</si>
  <si>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</si>
  <si>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</si>
  <si>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</si>
  <si>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</si>
  <si>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</si>
  <si>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</si>
  <si>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</si>
  <si>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</si>
  <si>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</si>
  <si>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</si>
  <si>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</si>
  <si>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</si>
  <si>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</si>
  <si>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</si>
  <si>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</si>
  <si>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</si>
  <si>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</si>
  <si>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</si>
  <si>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</si>
  <si>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</si>
  <si>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</si>
  <si>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</si>
  <si>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</si>
  <si>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</si>
  <si>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</si>
  <si>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</si>
  <si>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</si>
  <si>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</si>
  <si>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</si>
  <si>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</si>
  <si>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</si>
  <si>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</si>
  <si>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</si>
  <si>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</si>
  <si>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</si>
  <si>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</si>
  <si>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</si>
  <si>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</si>
  <si>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</si>
  <si>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</si>
  <si>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</si>
  <si>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</si>
  <si>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</si>
  <si>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</si>
  <si>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</si>
  <si>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</si>
  <si>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</si>
  <si>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</si>
  <si>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</si>
  <si>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</si>
  <si>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</si>
  <si>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</si>
  <si>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</si>
  <si>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</si>
  <si>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</si>
  <si>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</si>
  <si>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</si>
  <si>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</si>
  <si>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</si>
  <si>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</si>
  <si>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</si>
  <si>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</si>
  <si>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</si>
  <si>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</si>
  <si>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</si>
  <si>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</si>
  <si>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</si>
  <si>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</si>
  <si>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</si>
  <si>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</si>
  <si>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</si>
  <si>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</si>
  <si>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</si>
  <si>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</si>
  <si>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</si>
  <si>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</si>
  <si>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</si>
  <si>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</si>
  <si>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</si>
  <si>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</si>
  <si>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</si>
  <si>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</si>
  <si>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</si>
  <si>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</si>
  <si>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</si>
  <si>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</si>
  <si>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</si>
  <si>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</si>
  <si>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</si>
  <si>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</si>
  <si>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</si>
  <si>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</si>
  <si>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</si>
  <si>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</si>
  <si>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</si>
  <si>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</si>
  <si>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</si>
  <si>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</si>
  <si>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</si>
  <si>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</si>
  <si>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</si>
  <si>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</si>
  <si>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</si>
  <si>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</si>
  <si>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</si>
  <si>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</si>
  <si>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</si>
  <si>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</si>
  <si>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</si>
  <si>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</si>
  <si>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</si>
  <si>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</si>
  <si>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</si>
  <si>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</si>
  <si>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</si>
  <si>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</si>
  <si>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</si>
  <si>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</si>
  <si>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</si>
  <si>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</si>
  <si>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</si>
  <si>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</si>
  <si>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Старшая мед.сетра: О.Н. Черткова</t>
  </si>
  <si>
    <t>ПНА-ДВ</t>
  </si>
  <si>
    <t>DES</t>
  </si>
  <si>
    <t>Гусаков О.Л.</t>
  </si>
  <si>
    <t>23:24</t>
  </si>
  <si>
    <t>лучевой</t>
  </si>
  <si>
    <t>Извлечён</t>
  </si>
  <si>
    <t>проходим, контуры ровные.</t>
  </si>
  <si>
    <t>нестабильный стеноз проксимального сегмента 70%, TTG1, стеноз среднего сегмента 40%. Антеградный кровоток ближе к TIMI III.</t>
  </si>
  <si>
    <t>проходим, контуры ровные. Антеградный кровоток TIMI III.</t>
  </si>
  <si>
    <t>С учётом клинических данных совместно с деж.кардиологом Карян Б.Г принято решение о экстренной реваскуляризации бассейна ПНА.</t>
  </si>
  <si>
    <t>250 ml</t>
  </si>
  <si>
    <t>1) Контроль места, повязку снять через 6ч.</t>
  </si>
  <si>
    <t>Устье ствола ЛКА катетеризировано проводниковым катетером Launcher EBU 3,5 6Fr. Коронарный проводник Whisper MS заведен в дистальный сегмент ПНА. В зону проксимального сегмента с переходом на средний сегмент  имплантирован DES, Resolute Integtity 3.0-22, давлением 20 атм. с последующей постдилатацией стента БК NC Euphora 4.0-8,  давлением 18 атм.  На контрольных съёмках признаков краевых диссекций, тромбоза по ПНА нет. Антеградный по ПНА и ДВ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</si>
</sst>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/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44" sqref="J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276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0.63194444444444442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0.63541666666666663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469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25305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17046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462</v>
      </c>
      <c r="C16" s="18"/>
      <c r="D16" s="41"/>
      <c r="E16" s="41"/>
      <c r="F16" s="41"/>
      <c r="G16" s="159" t="s">
        <v>470</v>
      </c>
      <c r="H16" s="117">
        <v>1528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464</v>
      </c>
      <c r="C18" s="18"/>
      <c r="D18" s="33" t="s">
        <v>273</v>
      </c>
      <c r="E18" s="33"/>
      <c r="F18" s="33"/>
      <c r="G18" s="101" t="s">
        <v>252</v>
      </c>
      <c r="H18" s="102" t="s">
        <v>471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473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334</v>
      </c>
      <c r="B22" s="212" t="s">
        <v>474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475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475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476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274</v>
      </c>
    </row>
    <row r="51" spans="1:13">
      <c r="A51" s="70" t="s">
        <v>262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I25" sqref="I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1</v>
      </c>
      <c r="G8" s="145" t="s">
        <v>468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0.63541666666666663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0.6875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9" t="str">
        <f>КАГ!B11</f>
        <v>Гусаков О.Л.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25305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53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17046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23:24</v>
      </c>
      <c r="H20" s="118">
        <f>КАГ!H16</f>
        <v>1528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0.64194444444444443</v>
      </c>
    </row>
    <row r="23" spans="1:8" ht="14.45" customHeight="1">
      <c r="A23" s="225" t="s">
        <v>479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478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472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44862</v>
      </c>
      <c r="C2" s="188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Гусаков О.Л.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5">
        <f>КАГ!$B$12</f>
        <v>25305</v>
      </c>
    </row>
    <row r="6" spans="1:4" ht="45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6">
        <f>DATEDIF(D5,D10,"y")</f>
        <v>53</v>
      </c>
    </row>
    <row r="7" spans="1:4">
      <c r="A7" s="43"/>
      <c r="B7" s="18"/>
      <c r="C7" s="124" t="s">
        <v>12</v>
      </c>
      <c r="D7" s="126">
        <f>КАГ!$B$14</f>
        <v>17046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6" t="s">
        <v>13</v>
      </c>
      <c r="D10" s="187">
        <f>КАГ!$B$8</f>
        <v>44862</v>
      </c>
    </row>
    <row r="11" spans="1:4">
      <c r="A11" s="32"/>
      <c r="B11" s="136"/>
      <c r="C11" s="136"/>
      <c r="D11" s="137"/>
    </row>
    <row r="12" spans="1:4" ht="18.75" customHeight="1">
      <c r="A12" s="170" t="s">
        <v>408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0" t="s">
        <v>398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1" t="s">
        <v>463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1" t="s">
        <v>460</v>
      </c>
      <c r="C15" s="167"/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1" t="s">
        <v>377</v>
      </c>
      <c r="C16" s="167" t="s">
        <v>115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396</v>
      </c>
      <c r="C17" s="167" t="s">
        <v>170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1"/>
      <c r="C18" s="167"/>
      <c r="D18" s="174"/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1"/>
      <c r="C19" s="167"/>
      <c r="D19" s="174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7"/>
      <c r="D20" s="174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7"/>
      <c r="D21" s="174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467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6"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NC Euphora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1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8" t="s">
        <v>450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461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5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5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99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t="s">
        <v>453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7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421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2022-10-28T14:08:23Z</cp:lastPrinted>
  <dcterms:created xsi:type="dcterms:W3CDTF">2015-06-05T18:19:34Z</dcterms:created>
  <dcterms:modified xsi:type="dcterms:W3CDTF">2022-10-28T14:10:48Z</dcterms:modified>
</cp:coreProperties>
</file>