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 s="1"/>
  <c r="U52" i="1"/>
  <c r="Q35" i="1"/>
  <c r="F46" i="1"/>
  <c r="F47" i="1" s="1"/>
  <c r="F48" i="1" s="1"/>
  <c r="F49" i="1" s="1"/>
  <c r="F50" i="1" s="1"/>
  <c r="G46" i="1"/>
  <c r="K46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2" i="1" l="1"/>
  <c r="U57" i="1"/>
  <c r="U45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 s="1"/>
  <c r="S45" i="1"/>
  <c r="Q36" i="1"/>
  <c r="S41" i="1"/>
  <c r="S50" i="1"/>
  <c r="S39" i="1"/>
  <c r="S42" i="1"/>
  <c r="S47" i="1"/>
  <c r="S51" i="1"/>
  <c r="G47" i="1"/>
  <c r="S55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4" i="1" l="1"/>
  <c r="S56" i="1"/>
  <c r="S44" i="1"/>
  <c r="S48" i="1"/>
  <c r="S49" i="1"/>
  <c r="S40" i="1"/>
  <c r="S46" i="1"/>
  <c r="S53" i="1"/>
  <c r="S57" i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AB17" i="1"/>
  <c r="O34" i="1"/>
  <c r="N40" i="1" l="1"/>
  <c r="N41" i="1" s="1"/>
  <c r="N42" i="1" s="1"/>
  <c r="K49" i="1"/>
  <c r="K50" i="1" s="1"/>
  <c r="G49" i="1"/>
  <c r="O35" i="1"/>
  <c r="O36" i="1" s="1"/>
  <c r="O37" i="1" s="1"/>
  <c r="O38" i="1" s="1"/>
  <c r="O39" i="1" s="1"/>
  <c r="P35" i="1"/>
  <c r="P36" i="1" s="1"/>
  <c r="P37" i="1" s="1"/>
  <c r="P38" i="1" s="1"/>
  <c r="P39" i="1" s="1"/>
  <c r="Q38" i="1"/>
  <c r="AA42" i="1"/>
  <c r="N43" i="1"/>
  <c r="AA41" i="1"/>
  <c r="AA40" i="1"/>
  <c r="AA39" i="1"/>
  <c r="AB39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0" i="1" l="1"/>
  <c r="O40" i="1"/>
  <c r="K51" i="1"/>
  <c r="X53" i="1" s="1"/>
  <c r="G50" i="1"/>
  <c r="X50" i="1"/>
  <c r="AD38" i="1"/>
  <c r="Q39" i="1"/>
  <c r="AA43" i="1"/>
  <c r="N44" i="1"/>
  <c r="AA33" i="1"/>
  <c r="L38" i="1"/>
  <c r="L39" i="1" s="1"/>
  <c r="AC33" i="1"/>
  <c r="AB33" i="1"/>
  <c r="E35" i="1"/>
  <c r="E36" i="1" s="1"/>
  <c r="M37" i="1"/>
  <c r="X2" i="1" l="1"/>
  <c r="X54" i="1"/>
  <c r="O41" i="1"/>
  <c r="AB41" i="1" s="1"/>
  <c r="AB40" i="1"/>
  <c r="P41" i="1"/>
  <c r="AC41" i="1"/>
  <c r="AC40" i="1"/>
  <c r="X49" i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49" i="1" s="1"/>
  <c r="T43" i="1"/>
  <c r="X55" i="1"/>
  <c r="X51" i="1"/>
  <c r="X56" i="1"/>
  <c r="X52" i="1"/>
  <c r="T52" i="1"/>
  <c r="AD39" i="1"/>
  <c r="AA35" i="1"/>
  <c r="AC35" i="1"/>
  <c r="AC23" i="1"/>
  <c r="Q40" i="1"/>
  <c r="AB20" i="1"/>
  <c r="N45" i="1"/>
  <c r="AA20" i="1"/>
  <c r="AC20" i="1"/>
  <c r="AA44" i="1"/>
  <c r="L40" i="1"/>
  <c r="E37" i="1"/>
  <c r="E38" i="1" s="1"/>
  <c r="E39" i="1" s="1"/>
  <c r="E40" i="1" s="1"/>
  <c r="E41" i="1" s="1"/>
  <c r="M38" i="1"/>
  <c r="M39" i="1" s="1"/>
  <c r="M40" i="1" s="1"/>
  <c r="T50" i="1" l="1"/>
  <c r="T44" i="1"/>
  <c r="N46" i="1"/>
  <c r="N47" i="1" s="1"/>
  <c r="AA47" i="1" s="1"/>
  <c r="P42" i="1"/>
  <c r="AC42" i="1" s="1"/>
  <c r="O42" i="1"/>
  <c r="AB42" i="1" s="1"/>
  <c r="T54" i="1"/>
  <c r="T51" i="1"/>
  <c r="T42" i="1"/>
  <c r="T48" i="1"/>
  <c r="T58" i="1"/>
  <c r="T2" i="1"/>
  <c r="T55" i="1"/>
  <c r="T53" i="1"/>
  <c r="T57" i="1"/>
  <c r="T56" i="1"/>
  <c r="T45" i="1"/>
  <c r="T40" i="1"/>
  <c r="T46" i="1"/>
  <c r="T41" i="1"/>
  <c r="T39" i="1"/>
  <c r="T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N48" i="1"/>
  <c r="AA48" i="1"/>
  <c r="M41" i="1"/>
  <c r="L41" i="1"/>
  <c r="R2" i="1" l="1"/>
  <c r="O43" i="1"/>
  <c r="P43" i="1"/>
  <c r="R57" i="1"/>
  <c r="R58" i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0" i="1"/>
  <c r="AA49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B43" i="1" l="1"/>
  <c r="O44" i="1"/>
  <c r="P44" i="1"/>
  <c r="AC44" i="1"/>
  <c r="AC43" i="1"/>
  <c r="AA57" i="1"/>
  <c r="N51" i="1"/>
  <c r="AA58" i="1" s="1"/>
  <c r="Q44" i="1"/>
  <c r="AA56" i="1"/>
  <c r="AA55" i="1"/>
  <c r="AA10" i="1"/>
  <c r="AA9" i="1"/>
  <c r="AA27" i="1"/>
  <c r="AA11" i="1"/>
  <c r="AA24" i="1"/>
  <c r="AA8" i="1"/>
  <c r="AA12" i="1"/>
  <c r="AA28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O45" i="1" l="1"/>
  <c r="AB44" i="1"/>
  <c r="P45" i="1"/>
  <c r="AA54" i="1"/>
  <c r="AA52" i="1"/>
  <c r="AA51" i="1"/>
  <c r="AA53" i="1"/>
  <c r="Q45" i="1"/>
  <c r="Q46" i="1" s="1"/>
  <c r="Q47" i="1" s="1"/>
  <c r="AD35" i="1"/>
  <c r="L44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5" i="1" l="1"/>
  <c r="M46" i="1" s="1"/>
  <c r="M47" i="1" s="1"/>
  <c r="P46" i="1"/>
  <c r="AC46" i="1" s="1"/>
  <c r="O46" i="1"/>
  <c r="AB45" i="1"/>
  <c r="AC45" i="1"/>
  <c r="Q48" i="1"/>
  <c r="Q49" i="1" s="1"/>
  <c r="Q50" i="1" s="1"/>
  <c r="Q51" i="1" s="1"/>
  <c r="AD58" i="1" s="1"/>
  <c r="AD50" i="1"/>
  <c r="AD42" i="1"/>
  <c r="AD41" i="1"/>
  <c r="AD40" i="1"/>
  <c r="AD43" i="1"/>
  <c r="AD45" i="1"/>
  <c r="AD46" i="1"/>
  <c r="AD44" i="1"/>
  <c r="AD47" i="1"/>
  <c r="AD48" i="1"/>
  <c r="AD49" i="1"/>
  <c r="AD51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B46" i="1" l="1"/>
  <c r="O47" i="1"/>
  <c r="O48" i="1" s="1"/>
  <c r="AD57" i="1"/>
  <c r="P47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B48" i="1" l="1"/>
  <c r="P48" i="1"/>
  <c r="AC48" i="1" s="1"/>
  <c r="AC47" i="1"/>
  <c r="AB47" i="1"/>
  <c r="O49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9" i="1" l="1"/>
  <c r="P50" i="1" s="1"/>
  <c r="AC50" i="1" s="1"/>
  <c r="P51" i="1"/>
  <c r="AC52" i="1" s="1"/>
  <c r="AB49" i="1"/>
  <c r="O50" i="1"/>
  <c r="AB50" i="1" s="1"/>
  <c r="M51" i="1"/>
  <c r="Z58" i="1" s="1"/>
  <c r="Z36" i="1"/>
  <c r="Z46" i="1"/>
  <c r="Z35" i="1"/>
  <c r="Z40" i="1"/>
  <c r="Z43" i="1"/>
  <c r="Z10" i="1"/>
  <c r="Z31" i="1"/>
  <c r="Z38" i="1"/>
  <c r="Z34" i="1"/>
  <c r="Z32" i="1"/>
  <c r="Z17" i="1"/>
  <c r="Z24" i="1"/>
  <c r="Z48" i="1"/>
  <c r="Z3" i="1"/>
  <c r="Z39" i="1"/>
  <c r="Z4" i="1"/>
  <c r="Z26" i="1"/>
  <c r="Z7" i="1"/>
  <c r="Z22" i="1"/>
  <c r="Z16" i="1"/>
  <c r="Z37" i="1"/>
  <c r="Z5" i="1"/>
  <c r="Z53" i="1"/>
  <c r="Z57" i="1"/>
  <c r="Z50" i="1"/>
  <c r="L50" i="1"/>
  <c r="Z56" i="1"/>
  <c r="Z28" i="1"/>
  <c r="Z52" i="1"/>
  <c r="Z51" i="1"/>
  <c r="Z54" i="1"/>
  <c r="Z55" i="1"/>
  <c r="Z44" i="1" l="1"/>
  <c r="Z41" i="1"/>
  <c r="Z21" i="1"/>
  <c r="Z15" i="1"/>
  <c r="Z27" i="1"/>
  <c r="Z25" i="1"/>
  <c r="Z23" i="1"/>
  <c r="Z19" i="1"/>
  <c r="Z14" i="1"/>
  <c r="Z11" i="1"/>
  <c r="Z49" i="1"/>
  <c r="Z20" i="1"/>
  <c r="Z8" i="1"/>
  <c r="Z29" i="1"/>
  <c r="Z18" i="1"/>
  <c r="Z42" i="1"/>
  <c r="Z13" i="1"/>
  <c r="Z12" i="1"/>
  <c r="Z33" i="1"/>
  <c r="Z9" i="1"/>
  <c r="Z30" i="1"/>
  <c r="Z47" i="1"/>
  <c r="Z6" i="1"/>
  <c r="Z45" i="1"/>
  <c r="Z2" i="1"/>
  <c r="AC53" i="1"/>
  <c r="AC49" i="1"/>
  <c r="AC57" i="1"/>
  <c r="AC51" i="1"/>
  <c r="AC55" i="1"/>
  <c r="O51" i="1"/>
  <c r="AB58" i="1" s="1"/>
  <c r="AB57" i="1"/>
  <c r="AB51" i="1"/>
  <c r="AC58" i="1"/>
  <c r="AC56" i="1"/>
  <c r="AC54" i="1"/>
  <c r="AB52" i="1"/>
  <c r="L51" i="1"/>
  <c r="Y58" i="1" s="1"/>
  <c r="Y37" i="1"/>
  <c r="Y45" i="1"/>
  <c r="Y19" i="1"/>
  <c r="Y33" i="1"/>
  <c r="Y36" i="1"/>
  <c r="Y29" i="1"/>
  <c r="Y30" i="1"/>
  <c r="Y44" i="1"/>
  <c r="Y52" i="1" l="1"/>
  <c r="Y42" i="1"/>
  <c r="Y6" i="1"/>
  <c r="Y5" i="1"/>
  <c r="Y21" i="1"/>
  <c r="Y35" i="1"/>
  <c r="Y32" i="1"/>
  <c r="Y14" i="1"/>
  <c r="Y4" i="1"/>
  <c r="Y55" i="1"/>
  <c r="Y50" i="1"/>
  <c r="Y12" i="1"/>
  <c r="Y11" i="1"/>
  <c r="Y31" i="1"/>
  <c r="Y40" i="1"/>
  <c r="Y9" i="1"/>
  <c r="Y10" i="1"/>
  <c r="Y47" i="1"/>
  <c r="Y8" i="1"/>
  <c r="Y25" i="1"/>
  <c r="Y48" i="1"/>
  <c r="Y34" i="1"/>
  <c r="Y23" i="1"/>
  <c r="Y20" i="1"/>
  <c r="Y13" i="1"/>
  <c r="Y51" i="1"/>
  <c r="AB53" i="1"/>
  <c r="AB56" i="1"/>
  <c r="AB55" i="1"/>
  <c r="AB54" i="1"/>
  <c r="Y54" i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<sst xmlns="http://schemas.openxmlformats.org/spreadsheetml/2006/main" count="770" uniqueCount="482">
  <si>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</si>
  <si>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</si>
  <si>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</si>
  <si>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</si>
  <si>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</si>
  <si>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</si>
  <si>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</si>
  <si>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</si>
  <si>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</si>
  <si>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</si>
  <si>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</si>
  <si>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</si>
  <si>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</si>
  <si>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</si>
  <si>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</si>
  <si>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</si>
  <si>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</si>
  <si>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</si>
  <si>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</si>
  <si>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</si>
  <si>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</si>
  <si>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</si>
  <si>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</si>
  <si>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</si>
  <si>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</si>
  <si>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</si>
  <si>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</si>
  <si>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</si>
  <si>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</si>
  <si>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</si>
  <si>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</si>
  <si>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</si>
  <si>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</si>
  <si>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</si>
  <si>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</si>
  <si>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</si>
  <si>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</si>
  <si>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</si>
  <si>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</si>
  <si>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</si>
  <si>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</si>
  <si>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</si>
  <si>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</si>
  <si>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</si>
  <si>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</si>
  <si>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</si>
  <si>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</si>
  <si>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</si>
  <si>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</si>
  <si>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</si>
  <si>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</si>
  <si>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</si>
  <si>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</si>
  <si>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</si>
  <si>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</si>
  <si>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</si>
  <si>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</si>
  <si>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</si>
  <si>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</si>
  <si>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</si>
  <si>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</si>
  <si>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</si>
  <si>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</si>
  <si>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</si>
  <si>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</si>
  <si>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</si>
  <si>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</si>
  <si>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</si>
  <si>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</si>
  <si>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</si>
  <si>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</si>
  <si>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</si>
  <si>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</si>
  <si>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</si>
  <si>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</si>
  <si>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</si>
  <si>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</si>
  <si>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</si>
  <si>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</si>
  <si>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</si>
  <si>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</si>
  <si>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</si>
  <si>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</si>
  <si>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</si>
  <si>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</si>
  <si>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</si>
  <si>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</si>
  <si>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</si>
  <si>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</si>
  <si>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</si>
  <si>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</si>
  <si>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</si>
  <si>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</si>
  <si>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</si>
  <si>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</si>
  <si>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</si>
  <si>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</si>
  <si>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</si>
  <si>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</si>
  <si>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</si>
  <si>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</si>
  <si>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</si>
  <si>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</si>
  <si>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</si>
  <si>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</si>
  <si>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</si>
  <si>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</si>
  <si>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</si>
  <si>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</si>
  <si>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</si>
  <si>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</si>
  <si>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</si>
  <si>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</si>
  <si>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</si>
  <si>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</si>
  <si>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</si>
  <si>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</si>
  <si>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</si>
  <si>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</si>
  <si>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</si>
  <si>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</si>
  <si>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</si>
  <si>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</si>
  <si>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</si>
  <si>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</si>
  <si>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</si>
  <si>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</si>
  <si>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</si>
  <si>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</si>
  <si>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</si>
  <si>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</si>
  <si>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</si>
  <si>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</si>
  <si>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</si>
  <si>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</si>
  <si>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</si>
  <si>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</si>
  <si>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</si>
  <si>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</si>
  <si>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</si>
  <si>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</si>
  <si>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</si>
  <si>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</si>
  <si>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</si>
  <si>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</si>
  <si>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</si>
  <si>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</si>
  <si>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</si>
  <si>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</si>
  <si>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</si>
  <si>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</si>
  <si>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</si>
  <si>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</si>
  <si>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</si>
  <si>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</si>
  <si>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</si>
  <si>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</si>
  <si>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</si>
  <si>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</si>
  <si>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</si>
  <si>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</si>
  <si>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</si>
  <si>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</si>
  <si>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</si>
  <si>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</si>
  <si>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</si>
  <si>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</si>
  <si>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</si>
  <si>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</si>
  <si>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</si>
  <si>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</si>
  <si>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</si>
  <si>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</si>
  <si>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</si>
  <si>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</si>
  <si>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</si>
  <si>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</si>
  <si>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</si>
  <si>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</si>
  <si>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</si>
  <si>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</si>
  <si>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</si>
  <si>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</si>
  <si>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</si>
  <si>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</si>
  <si>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</si>
  <si>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</si>
  <si>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</si>
  <si>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</si>
  <si>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</si>
  <si>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</si>
  <si>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</si>
  <si>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</si>
  <si>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</si>
  <si>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</si>
  <si>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</si>
  <si>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</si>
  <si>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</si>
  <si>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</si>
  <si>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</si>
  <si>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</si>
  <si>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</si>
  <si>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</si>
  <si>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</si>
  <si>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</si>
  <si>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</si>
  <si>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</si>
  <si>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</si>
  <si>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</si>
  <si>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</si>
  <si>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</si>
  <si>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</si>
  <si>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</si>
  <si>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</si>
  <si>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</si>
  <si>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</si>
  <si>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</si>
  <si>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</si>
  <si>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</si>
  <si>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</si>
  <si>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</si>
  <si>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</si>
  <si>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</si>
  <si>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</si>
  <si>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</si>
  <si>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</si>
  <si>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</si>
  <si>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</si>
  <si>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</si>
  <si>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</si>
  <si>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</si>
  <si>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</si>
  <si>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</si>
  <si>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</si>
  <si>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</si>
  <si>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</si>
  <si>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</si>
  <si>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</si>
  <si>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</si>
  <si>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</si>
  <si>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</si>
  <si>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</si>
  <si>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</si>
  <si>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</si>
  <si>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</si>
  <si>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</si>
  <si>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</si>
  <si>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</si>
  <si>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</si>
  <si>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</si>
  <si>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</si>
  <si>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</si>
  <si>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</si>
  <si>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</si>
  <si>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</si>
  <si>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</si>
  <si>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</si>
  <si>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</si>
  <si>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</si>
  <si>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</si>
  <si>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</si>
  <si>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</si>
  <si>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</si>
  <si>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</si>
  <si>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</si>
  <si>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</si>
  <si>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</si>
  <si>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</si>
  <si>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</si>
  <si>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</si>
  <si>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</si>
  <si>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</si>
  <si>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</si>
  <si>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</si>
  <si>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</si>
  <si>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</si>
  <si>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</si>
  <si>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</si>
  <si>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</si>
  <si>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</si>
  <si>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</si>
  <si>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</si>
  <si>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</si>
  <si>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</si>
  <si>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</si>
  <si>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</si>
  <si>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</si>
  <si>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</si>
  <si>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</si>
  <si>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</si>
  <si>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</si>
  <si>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</si>
  <si>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</si>
  <si>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</si>
  <si>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</si>
  <si>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</si>
  <si>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</si>
  <si>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</si>
  <si>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</si>
  <si>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</si>
  <si>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</si>
  <si>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</si>
  <si>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</si>
  <si>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</si>
  <si>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</si>
  <si>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</si>
  <si>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</si>
  <si>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</si>
  <si>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</si>
  <si>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</si>
  <si>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</si>
  <si>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</si>
  <si>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</si>
  <si>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</si>
  <si>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</si>
  <si>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</si>
  <si>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</si>
  <si>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</si>
  <si>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</si>
  <si>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</si>
  <si>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</si>
  <si>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</si>
  <si>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</si>
  <si>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</si>
  <si>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</si>
  <si>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</si>
  <si>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</si>
  <si>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</si>
  <si>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</si>
  <si>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</si>
  <si>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</si>
  <si>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</si>
  <si>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</si>
  <si>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</si>
  <si>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</si>
  <si>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</si>
  <si>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</si>
  <si>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</si>
  <si>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</si>
  <si>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</si>
  <si>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</si>
  <si>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</si>
  <si>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</si>
  <si>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</si>
  <si>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</si>
  <si>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</si>
  <si>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</si>
  <si>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</si>
  <si>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</si>
  <si>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</si>
  <si>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</si>
  <si>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</si>
  <si>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</si>
  <si>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</si>
  <si>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</si>
  <si>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</si>
  <si>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</si>
  <si>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</si>
  <si>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</si>
  <si>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</si>
  <si>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</si>
  <si>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</si>
  <si>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</si>
  <si>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</si>
  <si>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</si>
  <si>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</si>
  <si>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</si>
  <si>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</si>
  <si>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</si>
  <si>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</si>
  <si>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</si>
  <si>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</si>
  <si>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</si>
  <si>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</si>
  <si>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</si>
  <si>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</si>
  <si>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</si>
  <si>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</si>
  <si>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</si>
  <si>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</si>
  <si>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</si>
  <si>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</si>
  <si>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</si>
  <si>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</si>
  <si>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</si>
  <si>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</si>
  <si>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</si>
  <si>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</si>
  <si>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</si>
  <si>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</si>
  <si>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</si>
  <si>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</si>
  <si>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</si>
  <si>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</si>
  <si>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</si>
  <si>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</si>
  <si>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</si>
  <si>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</si>
  <si>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</si>
  <si>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</si>
  <si>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</si>
  <si>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</si>
  <si>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</si>
  <si>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</si>
  <si>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</si>
  <si>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</si>
  <si>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</si>
  <si>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</si>
  <si>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</si>
  <si>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</si>
  <si>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</si>
  <si>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</si>
  <si>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</si>
  <si>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</si>
  <si>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</si>
  <si>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</si>
  <si>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</si>
  <si>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</si>
  <si>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</si>
  <si>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</si>
  <si>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</si>
  <si>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</si>
  <si>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</si>
  <si>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</si>
  <si>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</si>
  <si>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</si>
  <si>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</si>
  <si>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</si>
  <si>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</si>
  <si>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</si>
  <si>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</si>
  <si>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</si>
  <si>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</si>
  <si>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</si>
  <si>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</si>
  <si>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</si>
  <si>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</si>
  <si>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</si>
  <si>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</si>
  <si>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</si>
  <si>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</si>
  <si>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</si>
  <si>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</si>
  <si>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</si>
  <si>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</si>
  <si>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</si>
  <si>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</si>
  <si>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</si>
  <si>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</si>
  <si>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</si>
  <si>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</si>
  <si>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</si>
  <si>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</si>
  <si>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</si>
  <si>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</si>
  <si>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</si>
  <si>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</si>
  <si>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</si>
  <si>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</si>
  <si>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</si>
  <si>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</si>
  <si>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</si>
  <si>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</si>
  <si>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</si>
  <si>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</si>
  <si>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</si>
  <si>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</si>
  <si>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</si>
  <si>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Мокочунин А.С.</t>
  </si>
  <si>
    <t>Старшая мед.сетра: О.Н. Черткова</t>
  </si>
  <si>
    <t>функциональная окклюзия на протяжении проксимального сегмента. Ретроградный кровоток по среднему и дистальному сегменту ПНА за счёт внутрисистемных коллатералей. Антеградный кровоток TIMI I.</t>
  </si>
  <si>
    <t>неровности контуров проксимального сегмента, стеноз средней трети ОВ 30%. Неровности контуров проксимального сегмента ВТК. Антеградный кровоток TIMI III.</t>
  </si>
  <si>
    <t>250 ml</t>
  </si>
  <si>
    <t>29:42</t>
  </si>
  <si>
    <t>С учётом клинических данных совместно с деж.кардиологом Кругликовой И.В. принято решение  о экстренной  реваскуляризации ПКА.</t>
  </si>
  <si>
    <t xml:space="preserve">1. Контроль места пункции, повязка  на ноге  12 ч. </t>
  </si>
  <si>
    <t>М/О ушито Angio-Seal™</t>
  </si>
  <si>
    <t>бедренный</t>
  </si>
  <si>
    <t>Angio-Seal™ VIP</t>
  </si>
  <si>
    <r>
      <rPr>
        <b/>
        <u/>
        <sz val="11"/>
        <color theme="1"/>
        <rFont val="Segoe UI Emoji"/>
        <family val="2"/>
      </rPr>
      <t xml:space="preserve">Стентирование среднего и проксимального сегмента ПКА от 23.10.22 (два DES Resolute Integrity). </t>
    </r>
    <r>
      <rPr>
        <b/>
        <sz val="10"/>
        <color theme="1"/>
        <rFont val="Segoe UI Emoji"/>
        <family val="2"/>
      </rPr>
      <t xml:space="preserve">На ангиографии правой коронарной артерии определяется массивный тотальный тромбоз проксимального и дистального стента на уровне проксимального и среднего сегментов ПКА. TTG4. Антеградный кровоток TIMI 0. </t>
    </r>
    <r>
      <rPr>
        <b/>
        <u/>
        <sz val="10"/>
        <color theme="1"/>
        <rFont val="Segoe UI Emoji"/>
        <family val="2"/>
      </rPr>
      <t>Показано экстренная реваскуляризация ПКА пожизненным показаниям.</t>
    </r>
    <r>
      <rPr>
        <b/>
        <u/>
        <sz val="11"/>
        <color theme="1"/>
        <rFont val="Segoe UI Emoji"/>
        <family val="2"/>
      </rPr>
      <t xml:space="preserve"> </t>
    </r>
    <r>
      <rPr>
        <sz val="10"/>
        <color theme="1"/>
        <rFont val="Times New Roman"/>
        <family val="1"/>
        <charset val="204"/>
      </rPr>
      <t>Устье ПКА катетеризировано проводниковым катетером Launcher JR 4,0 6Fr. Коронарный проводник Whisper MS заведен в дистальный сегмент ПКА. Аспирационным катетером Hunter 6F выполнена успешная реканализация артерии. Аспирированы множественные тромботические массы 2-5 мм. В зону среднего сегмента с полным покрытием ранее имплантированного стента при поддержки  extension катетер - Guidezilla™ II 6F установлен DES Resolute Integrity 4,0-12, давлением 16 атм. В зону проксимального сегмента с покрытием устья ПКА и оверлаппингом на предыдущий стент с полным покрытием ранее имплантированного стента установлен DES Resolute Integrity 4,0-38 мм, давлением 18 атм. Постдилатация стентов на всём протяжении БК NC Euphora 4.0-8, давлением 20 атм. На контрольных съёмках признаков краевых диссекций, тромбоза ПКА нет. Антеградный кровоток по ПКА  чёткий, восстановлен до TIMI III. Ангиографический результат достигнут, удовлетворительный. Пациент в тяжёлом состоянии переводится в 33 р/отд. для дальнейшего наблюдения и лечения.</t>
    </r>
  </si>
  <si>
    <r>
      <t xml:space="preserve">Нестабильный субокклюзирующий стеноз (98%) проксимального сегмента, эксцентричный  стеноз среднего сегмента 80%, стенозы дистального сегмента 50%, стеноз средней трети ЗМЖВ 50%. Антеградный кровоток  ближе к TIMI II. TTG1. </t>
    </r>
    <r>
      <rPr>
        <sz val="9"/>
        <color theme="1"/>
        <rFont val="Calibri"/>
        <family val="2"/>
        <charset val="204"/>
        <scheme val="minor"/>
      </rPr>
      <t xml:space="preserve"> </t>
    </r>
    <r>
      <rPr>
        <b/>
        <i/>
        <u/>
        <sz val="9"/>
        <color theme="1"/>
        <rFont val="Calibri"/>
        <family val="2"/>
        <charset val="204"/>
        <scheme val="minor"/>
      </rPr>
      <t>Стентирование ПКА от 23.10.22. среднего и проrсимального сегмента (два DES Resolute Integrity/ На ангиографии правой коронарной артерии определяется массивный тотальный тромбоз проксимального и дистального стента на уровне проксимального и среднего сегментов ПКА. TTG4. Антеградный кровоток TIMI 0</t>
    </r>
  </si>
  <si>
    <r>
      <t>24</t>
    </r>
    <r>
      <rPr>
        <sz val="12"/>
        <color theme="1"/>
        <rFont val="Calibri"/>
        <family val="2"/>
        <charset val="204"/>
      </rPr>
      <t>→</t>
    </r>
    <r>
      <rPr>
        <sz val="12"/>
        <color theme="1"/>
        <rFont val="Times New Roman"/>
        <family val="1"/>
        <charset val="204"/>
      </rPr>
      <t>33 отд.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</si>
</sst>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1"/>
      <color theme="1"/>
      <name val="Segoe UI Emoji"/>
      <family val="2"/>
    </font>
    <font>
      <b/>
      <sz val="10"/>
      <color theme="1"/>
      <name val="Segoe UI Emoji"/>
      <family val="2"/>
    </font>
    <font>
      <b/>
      <u/>
      <sz val="10"/>
      <color theme="1"/>
      <name val="Segoe UI Emoji"/>
      <family val="2"/>
    </font>
    <font>
      <sz val="9"/>
      <color theme="1"/>
      <name val="Calibri"/>
      <family val="2"/>
      <charset val="204"/>
      <scheme val="minor"/>
    </font>
    <font>
      <b/>
      <i/>
      <u/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18" sqref="K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0.85763888888888884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0.85763888888888884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468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30516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39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27523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 t="s">
        <v>481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464</v>
      </c>
      <c r="C16" s="18"/>
      <c r="D16" s="41"/>
      <c r="E16" s="41"/>
      <c r="F16" s="41"/>
      <c r="G16" s="159" t="s">
        <v>473</v>
      </c>
      <c r="H16" s="117">
        <v>1576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477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9" t="s">
        <v>460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480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474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476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K17" sqref="K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437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0.85763888888888884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0.91666666666666663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Мокочунин А.С.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30516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39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27523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 t="str">
        <f>КАГ!B15</f>
        <v>24→33 отд.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29:42</v>
      </c>
      <c r="H20" s="118">
        <f>КАГ!H16</f>
        <v>1576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0.86763888888888885</v>
      </c>
    </row>
    <row r="23" spans="1:8" ht="14.45" customHeight="1">
      <c r="A23" s="226" t="s">
        <v>479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467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475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476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2" sqref="F1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Мокочунин А.С.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30516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39</v>
      </c>
    </row>
    <row r="7" spans="1:4">
      <c r="A7" s="43"/>
      <c r="B7" s="18"/>
      <c r="C7" s="124" t="s">
        <v>12</v>
      </c>
      <c r="D7" s="126">
        <f>КАГ!$B$14</f>
        <v>27523</v>
      </c>
    </row>
    <row r="8" spans="1:4">
      <c r="A8" s="127" t="str">
        <f>ЧКВ!$A$9</f>
        <v>Код модели: 21166</v>
      </c>
      <c r="B8" s="128"/>
      <c r="C8" s="124" t="s">
        <v>195</v>
      </c>
      <c r="D8" s="126" t="str">
        <f>КАГ!$B$15</f>
        <v>24→33 отд.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44866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404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2" t="s">
        <v>380</v>
      </c>
      <c r="C16" s="168"/>
      <c r="D16" s="175">
        <v>2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7" s="192" t="s">
        <v>398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377</v>
      </c>
      <c r="C18" s="168" t="s">
        <v>115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397</v>
      </c>
      <c r="C19" s="168" t="s">
        <v>116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3" t="s">
        <v>397</v>
      </c>
      <c r="C20" s="168" t="s">
        <v>185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21" s="192" t="s">
        <v>478</v>
      </c>
      <c r="C21" s="168"/>
      <c r="D21" s="175">
        <v>1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38" sqref="C3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Guidezilla™ II 6F</v>
      </c>
      <c r="W2" s="139" t="str">
        <f>IFERROR(INDEX(Расходка[Наименование расходного материала],MATCH(Расходка[№],Поиск_расходки[Индекс6],0)),"")</f>
        <v>NC Euphora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Angio-Seal™ VIP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386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1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407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11</v>
      </c>
      <c r="B12" t="s">
        <v>376</v>
      </c>
      <c r="C12" t="s">
        <v>448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269</v>
      </c>
      <c r="C13" s="1" t="s">
        <v>412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</v>
      </c>
      <c r="C14" t="s">
        <v>395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</v>
      </c>
      <c r="C15" t="s">
        <v>423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388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416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413</v>
      </c>
    </row>
    <row r="18" spans="1:33">
      <c r="A18">
        <v>17</v>
      </c>
      <c r="B18" t="s">
        <v>3</v>
      </c>
      <c r="C18" s="1" t="s">
        <v>396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389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391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417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428</v>
      </c>
    </row>
    <row r="33" spans="1:33">
      <c r="A33">
        <v>32</v>
      </c>
      <c r="B33" t="s">
        <v>6</v>
      </c>
      <c r="C33" s="196" t="s">
        <v>427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6" t="s">
        <v>426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1</v>
      </c>
      <c r="L35" s="142">
        <f>IF(ISNUMBER(SEARCH('Карта учёта'!$B$20,Расходка[Наименование расходного материала])),MAX($L$1:L34)+1,0)</f>
        <v>1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8" t="s">
        <v>442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1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431</v>
      </c>
    </row>
    <row r="39" spans="1:33">
      <c r="A39">
        <v>38</v>
      </c>
      <c r="B39" t="s">
        <v>123</v>
      </c>
      <c r="C39" s="1" t="s">
        <v>424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432</v>
      </c>
    </row>
    <row r="41" spans="1:33">
      <c r="A41">
        <v>40</v>
      </c>
      <c r="B41" t="s">
        <v>4</v>
      </c>
      <c r="C41" t="s">
        <v>444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399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0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418</v>
      </c>
    </row>
    <row r="44" spans="1:33">
      <c r="A44">
        <v>43</v>
      </c>
      <c r="B44" t="s">
        <v>4</v>
      </c>
      <c r="C44" t="s">
        <v>401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419</v>
      </c>
    </row>
    <row r="45" spans="1:33">
      <c r="A45">
        <v>44</v>
      </c>
      <c r="B45" t="s">
        <v>4</v>
      </c>
      <c r="C45" t="s">
        <v>402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420</v>
      </c>
    </row>
    <row r="46" spans="1:33">
      <c r="A46">
        <v>45</v>
      </c>
      <c r="B46" t="s">
        <v>4</v>
      </c>
      <c r="C46" t="s">
        <v>408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434</v>
      </c>
    </row>
    <row r="47" spans="1:33">
      <c r="A47">
        <v>46</v>
      </c>
      <c r="B47" t="s">
        <v>4</v>
      </c>
      <c r="C47" t="s">
        <v>403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421</v>
      </c>
    </row>
    <row r="48" spans="1:33">
      <c r="A48">
        <v>47</v>
      </c>
      <c r="B48" t="s">
        <v>4</v>
      </c>
      <c r="C48" t="s">
        <v>404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435</v>
      </c>
    </row>
    <row r="49" spans="1:33">
      <c r="A49">
        <v>48</v>
      </c>
      <c r="B49" t="s">
        <v>4</v>
      </c>
      <c r="C49" t="s">
        <v>415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1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429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425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430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441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440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445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422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2022-11-01T19:44:25Z</cp:lastPrinted>
  <dcterms:created xsi:type="dcterms:W3CDTF">2015-06-05T18:19:34Z</dcterms:created>
  <dcterms:modified xsi:type="dcterms:W3CDTF">2022-11-01T19:52:39Z</dcterms:modified>
</cp:coreProperties>
</file>