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1\1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X58" i="1"/>
  <c r="Y58" i="1"/>
  <c r="Z58" i="1"/>
  <c r="AA58" i="1"/>
  <c r="AB58" i="1"/>
  <c r="AC58" i="1"/>
  <c r="AD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W49" i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V42" i="1"/>
  <c r="V49" i="1"/>
  <c r="V45" i="1"/>
  <c r="V48" i="1"/>
  <c r="V40" i="1"/>
  <c r="V43" i="1"/>
  <c r="V52" i="1"/>
  <c r="V50" i="1"/>
  <c r="V51" i="1"/>
  <c r="V44" i="1"/>
  <c r="V46" i="1"/>
  <c r="V55" i="1"/>
  <c r="V56" i="1"/>
  <c r="V54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7" i="1" l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47" i="1"/>
  <c r="U42" i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4" i="1" l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X42" i="1" l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X45" i="1"/>
  <c r="X48" i="1"/>
  <c r="X40" i="1"/>
  <c r="X47" i="1"/>
  <c r="X39" i="1"/>
  <c r="X2" i="1"/>
  <c r="X41" i="1"/>
  <c r="X43" i="1"/>
  <c r="X46" i="1"/>
  <c r="X44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X57" i="1" s="1"/>
  <c r="G50" i="1"/>
  <c r="X54" i="1"/>
  <c r="X53" i="1"/>
  <c r="X50" i="1"/>
  <c r="X49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G51" i="1" l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T47" i="1" l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/>
  <c r="R57" i="1" l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28" i="1"/>
  <c r="Z56" i="1"/>
  <c r="Z28" i="1"/>
  <c r="Z52" i="1"/>
  <c r="Z51" i="1"/>
  <c r="Z54" i="1"/>
  <c r="Z55" i="1"/>
  <c r="Y41" i="1" l="1"/>
  <c r="L51" i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<sst xmlns="http://schemas.openxmlformats.org/spreadsheetml/2006/main" count="766" uniqueCount="480">
  <si>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</si>
  <si>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</si>
  <si>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</si>
  <si>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</si>
  <si>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</si>
  <si>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</si>
  <si>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</si>
  <si>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</si>
  <si>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</si>
  <si>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</si>
  <si>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</si>
  <si>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</si>
  <si>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</si>
  <si>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</si>
  <si>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</si>
  <si>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</si>
  <si>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</si>
  <si>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</si>
  <si>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</si>
  <si>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</si>
  <si>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</si>
  <si>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</si>
  <si>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</si>
  <si>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</si>
  <si>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</si>
  <si>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</si>
  <si>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</si>
  <si>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</si>
  <si>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</si>
  <si>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</si>
  <si>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</si>
  <si>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</si>
  <si>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</si>
  <si>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</si>
  <si>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</si>
  <si>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</si>
  <si>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</si>
  <si>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</si>
  <si>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</si>
  <si>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</si>
  <si>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</si>
  <si>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</si>
  <si>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</si>
  <si>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</si>
  <si>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</si>
  <si>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</si>
  <si>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</si>
  <si>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</si>
  <si>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</si>
  <si>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</si>
  <si>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</si>
  <si>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</si>
  <si>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</si>
  <si>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</si>
  <si>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</si>
  <si>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</si>
  <si>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</si>
  <si>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</si>
  <si>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</si>
  <si>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</si>
  <si>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</si>
  <si>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</si>
  <si>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</si>
  <si>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</si>
  <si>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</si>
  <si>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</si>
  <si>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</si>
  <si>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</si>
  <si>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</si>
  <si>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</si>
  <si>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</si>
  <si>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</si>
  <si>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</si>
  <si>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</si>
  <si>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</si>
  <si>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</si>
  <si>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</si>
  <si>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</si>
  <si>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</si>
  <si>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</si>
  <si>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</si>
  <si>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</si>
  <si>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</si>
  <si>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</si>
  <si>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</si>
  <si>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</si>
  <si>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</si>
  <si>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</si>
  <si>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</si>
  <si>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</si>
  <si>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</si>
  <si>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</si>
  <si>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</si>
  <si>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</si>
  <si>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</si>
  <si>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</si>
  <si>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</si>
  <si>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</si>
  <si>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</si>
  <si>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</si>
  <si>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</si>
  <si>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</si>
  <si>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</si>
  <si>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</si>
  <si>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</si>
  <si>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</si>
  <si>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</si>
  <si>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</si>
  <si>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</si>
  <si>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</si>
  <si>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</si>
  <si>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</si>
  <si>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</si>
  <si>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</si>
  <si>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</si>
  <si>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</si>
  <si>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</si>
  <si>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</si>
  <si>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</si>
  <si>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</si>
  <si>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</si>
  <si>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</si>
  <si>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</si>
  <si>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</si>
  <si>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</si>
  <si>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</si>
  <si>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</si>
  <si>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</si>
  <si>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</si>
  <si>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</si>
  <si>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</si>
  <si>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</si>
  <si>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</si>
  <si>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</si>
  <si>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</si>
  <si>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</si>
  <si>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</si>
  <si>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</si>
  <si>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</si>
  <si>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</si>
  <si>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</si>
  <si>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</si>
  <si>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</si>
  <si>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</si>
  <si>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</si>
  <si>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</si>
  <si>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</si>
  <si>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</si>
  <si>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</si>
  <si>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</si>
  <si>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</si>
  <si>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</si>
  <si>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</si>
  <si>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</si>
  <si>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</si>
  <si>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</si>
  <si>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</si>
  <si>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</si>
  <si>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</si>
  <si>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</si>
  <si>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</si>
  <si>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</si>
  <si>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</si>
  <si>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</si>
  <si>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</si>
  <si>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</si>
  <si>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</si>
  <si>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</si>
  <si>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</si>
  <si>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</si>
  <si>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</si>
  <si>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</si>
  <si>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</si>
  <si>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</si>
  <si>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</si>
  <si>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</si>
  <si>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</si>
  <si>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</si>
  <si>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</si>
  <si>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</si>
  <si>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</si>
  <si>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</si>
  <si>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</si>
  <si>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</si>
  <si>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</si>
  <si>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</si>
  <si>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</si>
  <si>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</si>
  <si>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</si>
  <si>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</si>
  <si>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</si>
  <si>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</si>
  <si>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</si>
  <si>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</si>
  <si>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</si>
  <si>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</si>
  <si>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</si>
  <si>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</si>
  <si>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</si>
  <si>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</si>
  <si>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</si>
  <si>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</si>
  <si>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</si>
  <si>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</si>
  <si>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</si>
  <si>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</si>
  <si>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</si>
  <si>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</si>
  <si>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</si>
  <si>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</si>
  <si>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</si>
  <si>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</si>
  <si>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</si>
  <si>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</si>
  <si>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</si>
  <si>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</si>
  <si>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</si>
  <si>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</si>
  <si>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</si>
  <si>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</si>
  <si>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</si>
  <si>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</si>
  <si>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</si>
  <si>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</si>
  <si>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</si>
  <si>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</si>
  <si>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</si>
  <si>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</si>
  <si>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</si>
  <si>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</si>
  <si>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</si>
  <si>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</si>
  <si>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</si>
  <si>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</si>
  <si>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</si>
  <si>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</si>
  <si>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</si>
  <si>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</si>
  <si>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</si>
  <si>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</si>
  <si>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</si>
  <si>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</si>
  <si>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</si>
  <si>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</si>
  <si>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</si>
  <si>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</si>
  <si>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</si>
  <si>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</si>
  <si>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</si>
  <si>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</si>
  <si>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</si>
  <si>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</si>
  <si>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</si>
  <si>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</si>
  <si>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</si>
  <si>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</si>
  <si>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</si>
  <si>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</si>
  <si>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</si>
  <si>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</si>
  <si>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</si>
  <si>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</si>
  <si>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</si>
  <si>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</si>
  <si>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</si>
  <si>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</si>
  <si>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</si>
  <si>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</si>
  <si>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</si>
  <si>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</si>
  <si>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</si>
  <si>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</si>
  <si>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</si>
  <si>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</si>
  <si>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</si>
  <si>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</si>
  <si>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</si>
  <si>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</si>
  <si>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</si>
  <si>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</si>
  <si>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</si>
  <si>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</si>
  <si>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</si>
  <si>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</si>
  <si>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</si>
  <si>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</si>
  <si>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</si>
  <si>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</si>
  <si>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</si>
  <si>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</si>
  <si>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</si>
  <si>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</si>
  <si>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</si>
  <si>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</si>
  <si>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</si>
  <si>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</si>
  <si>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</si>
  <si>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</si>
  <si>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</si>
  <si>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</si>
  <si>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</si>
  <si>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</si>
  <si>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</si>
  <si>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</si>
  <si>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</si>
  <si>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</si>
  <si>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</si>
  <si>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</si>
  <si>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</si>
  <si>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</si>
  <si>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</si>
  <si>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</si>
  <si>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</si>
  <si>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</si>
  <si>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</si>
  <si>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</si>
  <si>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</si>
  <si>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</si>
  <si>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</si>
  <si>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</si>
  <si>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</si>
  <si>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</si>
  <si>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</si>
  <si>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</si>
  <si>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</si>
  <si>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</si>
  <si>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</si>
  <si>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</si>
  <si>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</si>
  <si>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</si>
  <si>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</si>
  <si>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</si>
  <si>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</si>
  <si>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</si>
  <si>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</si>
  <si>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</si>
  <si>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</si>
  <si>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</si>
  <si>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</si>
  <si>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</si>
  <si>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</si>
  <si>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</si>
  <si>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</si>
  <si>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</si>
  <si>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</si>
  <si>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</si>
  <si>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</si>
  <si>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</si>
  <si>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</si>
  <si>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</si>
  <si>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</si>
  <si>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</si>
  <si>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</si>
  <si>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</si>
  <si>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</si>
  <si>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</si>
  <si>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</si>
  <si>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</si>
  <si>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</si>
  <si>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</si>
  <si>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</si>
  <si>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</si>
  <si>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</si>
  <si>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</si>
  <si>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</si>
  <si>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</si>
  <si>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</si>
  <si>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</si>
  <si>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</si>
  <si>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</si>
  <si>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</si>
  <si>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</si>
  <si>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</si>
  <si>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</si>
  <si>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</si>
  <si>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</si>
  <si>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</si>
  <si>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</si>
  <si>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</si>
  <si>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</si>
  <si>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</si>
  <si>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</si>
  <si>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</si>
  <si>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</si>
  <si>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</si>
  <si>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</si>
  <si>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</si>
  <si>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</si>
  <si>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</si>
  <si>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</si>
  <si>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</si>
  <si>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</si>
  <si>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</si>
  <si>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</si>
  <si>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</si>
  <si>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</si>
  <si>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</si>
  <si>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</si>
  <si>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</si>
  <si>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</si>
  <si>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</si>
  <si>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</si>
  <si>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</si>
  <si>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</si>
  <si>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</si>
  <si>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</si>
  <si>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</si>
  <si>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</si>
  <si>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</si>
  <si>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</si>
  <si>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</si>
  <si>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</si>
  <si>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</si>
  <si>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</si>
  <si>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</si>
  <si>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</si>
  <si>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</si>
  <si>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</si>
  <si>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</si>
  <si>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</si>
  <si>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</si>
  <si>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</si>
  <si>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</si>
  <si>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</si>
  <si>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</si>
  <si>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</si>
  <si>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</si>
  <si>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</si>
  <si>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</si>
  <si>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</si>
  <si>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</si>
  <si>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</si>
  <si>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</si>
  <si>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</si>
  <si>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</si>
  <si>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</si>
  <si>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</si>
  <si>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</si>
  <si>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</si>
  <si>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</si>
  <si>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</si>
  <si>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</si>
  <si>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</si>
  <si>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</si>
  <si>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</si>
  <si>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</si>
  <si>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</si>
  <si>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</si>
  <si>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</si>
  <si>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</si>
  <si>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</si>
  <si>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</si>
  <si>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</si>
  <si>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</si>
  <si>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</si>
  <si>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</si>
  <si>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</si>
  <si>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</si>
  <si>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</si>
  <si>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</si>
  <si>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</si>
  <si>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</si>
  <si>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</si>
  <si>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</si>
  <si>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И/О старшей мед.сетры: А.М. Казанцева</t>
  </si>
  <si>
    <t>э</t>
  </si>
  <si>
    <t>Устье ПКА катетеризировано проводниковым катетером Launcher JR 4,0 6Fr. Коронарный проводник Whisper MS заведен в дистальный сегмент ПКА. В зону среднего сегмента последовательно имплантированы DES Resolute Integrity 2,5-26 мм и DES Resolute Integrity 2,75-30 мм, давлением 18 атм. Постдилатация стентов БК Sprinter Legend давлением 22-26 атм. На контрольных съёмках признаков краевых диссекций, тромбоза ПКА нет. Антеградный кровоток по ПКА  чёткий,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</si>
  <si>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 xml:space="preserve">1. Контроль места пункции, повязка  на руке до 12 ч. </t>
  </si>
  <si>
    <t>150 ml</t>
  </si>
  <si>
    <t>лучевой</t>
  </si>
  <si>
    <t>100 ml</t>
  </si>
  <si>
    <t>Гузев В.П.</t>
  </si>
  <si>
    <t>ОКС с ↑ ST</t>
  </si>
  <si>
    <t>04:59</t>
  </si>
  <si>
    <t>проходим, контуры ровные.</t>
  </si>
  <si>
    <t xml:space="preserve">неровности контуров проксимального и среднего сегмента. Антеградный кровоток TIMI III. ИМА: стеноз устья 30%. Антеградный кровоток TIMI III. </t>
  </si>
  <si>
    <t xml:space="preserve">бассейн гипоплазирован. Антеградный кровоток TIMI III. </t>
  </si>
  <si>
    <t xml:space="preserve">неровности контуров проксимального сегмента. Антеградный кровоток TIMI III. </t>
  </si>
  <si>
    <t>1) Контроль места пункции, повязка на 6ч.  2) Дообследование. Консервативная стратегия.</t>
  </si>
  <si>
    <t>Левый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</si>
</sst>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i/>
      <u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7" fillId="3" borderId="0" applyNumberFormat="0" applyBorder="0" applyAlignment="0" applyProtection="0"/>
    <xf numFmtId="164" fontId="7" fillId="3" borderId="0" applyNumberFormat="0" applyFill="0" applyAlignment="0"/>
    <xf numFmtId="0" fontId="12" fillId="0" borderId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46" fillId="9" borderId="21" applyNumberFormat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0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6" fillId="7" borderId="5" xfId="5" applyBorder="1" applyAlignment="1">
      <alignment horizontal="centerContinuous" vertical="center"/>
    </xf>
    <xf numFmtId="0" fontId="6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Border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Border="1" applyAlignment="1" applyProtection="1">
      <alignment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Border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Border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Border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Border="1" applyProtection="1">
      <protection locked="0"/>
    </xf>
    <xf numFmtId="165" fontId="14" fillId="0" borderId="7" xfId="0" applyNumberFormat="1" applyFont="1" applyBorder="1" applyAlignment="1" applyProtection="1">
      <alignment horizontal="left" vertical="center"/>
    </xf>
    <xf numFmtId="0" fontId="27" fillId="0" borderId="6" xfId="0" applyFont="1" applyBorder="1" applyAlignment="1" applyProtection="1">
      <alignment vertical="center"/>
    </xf>
    <xf numFmtId="0" fontId="28" fillId="0" borderId="7" xfId="0" applyNumberFormat="1" applyFont="1" applyBorder="1" applyAlignment="1" applyProtection="1">
      <alignment horizontal="left" vertical="center"/>
    </xf>
    <xf numFmtId="0" fontId="14" fillId="0" borderId="7" xfId="0" applyNumberFormat="1" applyFont="1" applyBorder="1" applyAlignment="1" applyProtection="1">
      <alignment horizontal="left" vertical="center"/>
    </xf>
    <xf numFmtId="0" fontId="33" fillId="0" borderId="12" xfId="0" applyFont="1" applyBorder="1" applyProtection="1"/>
    <xf numFmtId="0" fontId="26" fillId="0" borderId="0" xfId="0" applyFont="1" applyBorder="1" applyAlignment="1">
      <alignment horizontal="centerContinuous" vertical="top" wrapText="1"/>
    </xf>
    <xf numFmtId="0" fontId="14" fillId="0" borderId="12" xfId="0" applyFont="1" applyBorder="1" applyAlignment="1" applyProtection="1">
      <alignment vertical="top" wrapText="1"/>
      <protection locked="0"/>
    </xf>
    <xf numFmtId="0" fontId="14" fillId="0" borderId="0" xfId="0" applyFont="1" applyBorder="1" applyAlignment="1" applyProtection="1">
      <alignment vertical="top" wrapText="1"/>
      <protection locked="0"/>
    </xf>
    <xf numFmtId="0" fontId="33" fillId="0" borderId="3" xfId="0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Continuous" vertical="top" wrapText="1"/>
      <protection locked="0"/>
    </xf>
    <xf numFmtId="20" fontId="28" fillId="0" borderId="13" xfId="0" applyNumberFormat="1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Continuous" vertical="center"/>
    </xf>
    <xf numFmtId="0" fontId="31" fillId="0" borderId="0" xfId="0" applyFont="1" applyBorder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 applyBorder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21" fillId="0" borderId="19" xfId="0" applyFont="1" applyBorder="1" applyAlignment="1" applyProtection="1">
      <alignment horizontal="center"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35" fillId="8" borderId="18" xfId="6" applyFont="1" applyBorder="1" applyAlignment="1" applyProtection="1">
      <alignment horizontal="left" vertical="center"/>
      <protection locked="0"/>
    </xf>
    <xf numFmtId="0" fontId="14" fillId="0" borderId="9" xfId="0" applyFont="1" applyBorder="1" applyAlignment="1" applyProtection="1">
      <alignment vertical="center"/>
    </xf>
    <xf numFmtId="0" fontId="14" fillId="0" borderId="7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44" fillId="0" borderId="19" xfId="0" applyFont="1" applyBorder="1" applyAlignment="1" applyProtection="1">
      <alignment horizontal="center" vertical="center"/>
      <protection locked="0"/>
    </xf>
    <xf numFmtId="0" fontId="44" fillId="0" borderId="20" xfId="0" applyFont="1" applyBorder="1" applyAlignment="1" applyProtection="1">
      <alignment horizontal="center"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45" fillId="0" borderId="20" xfId="0" applyNumberFormat="1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Border="1" applyAlignment="1">
      <alignment horizontal="centerContinuous"/>
    </xf>
    <xf numFmtId="0" fontId="48" fillId="9" borderId="21" xfId="7" applyFont="1" applyBorder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21" fillId="0" borderId="12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48" fillId="9" borderId="21" xfId="7" applyFont="1" applyBorder="1" applyAlignment="1" applyProtection="1">
      <alignment horizontal="left" vertical="center"/>
    </xf>
    <xf numFmtId="0" fontId="22" fillId="0" borderId="12" xfId="0" applyNumberFormat="1" applyFont="1" applyFill="1" applyBorder="1" applyAlignment="1">
      <alignment horizontal="justify" vertical="center" wrapText="1"/>
    </xf>
    <xf numFmtId="0" fontId="23" fillId="0" borderId="13" xfId="0" applyFont="1" applyFill="1" applyBorder="1" applyAlignment="1" applyProtection="1">
      <alignment horizontal="center" vertical="center"/>
      <protection locked="0"/>
    </xf>
    <xf numFmtId="0" fontId="23" fillId="0" borderId="0" xfId="0" applyFont="1" applyFill="1" applyBorder="1" applyAlignment="1" applyProtection="1">
      <alignment horizontal="justify" vertical="center" wrapText="1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1" fillId="0" borderId="0" xfId="0" applyFont="1" applyFill="1" applyBorder="1" applyAlignment="1" applyProtection="1">
      <alignment horizontal="left" vertical="top" wrapText="1"/>
      <protection locked="0"/>
    </xf>
    <xf numFmtId="0" fontId="21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1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5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0" fillId="0" borderId="0" xfId="0" applyFont="1" applyBorder="1" applyAlignment="1" applyProtection="1">
      <alignment vertical="top" wrapText="1"/>
      <protection locked="0"/>
    </xf>
    <xf numFmtId="0" fontId="52" fillId="0" borderId="0" xfId="0" applyFont="1" applyBorder="1" applyAlignment="1">
      <alignment vertical="top"/>
    </xf>
    <xf numFmtId="0" fontId="53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7" fillId="0" borderId="0" xfId="0" applyFont="1" applyBorder="1" applyAlignment="1">
      <alignment horizontal="centerContinuous" vertical="center"/>
    </xf>
    <xf numFmtId="0" fontId="49" fillId="0" borderId="0" xfId="0" applyFont="1" applyBorder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horizontal="centerContinuous" vertical="center" wrapText="1"/>
    </xf>
    <xf numFmtId="0" fontId="14" fillId="0" borderId="13" xfId="0" applyFont="1" applyBorder="1" applyAlignment="1" applyProtection="1">
      <alignment vertical="top" wrapText="1"/>
      <protection locked="0"/>
    </xf>
    <xf numFmtId="49" fontId="45" fillId="0" borderId="19" xfId="0" applyNumberFormat="1" applyFont="1" applyBorder="1" applyAlignment="1" applyProtection="1">
      <alignment horizontal="center" vertical="center" wrapText="1"/>
      <protection locked="0"/>
    </xf>
    <xf numFmtId="49" fontId="5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5" fillId="0" borderId="25" xfId="0" applyFont="1" applyFill="1" applyBorder="1" applyAlignment="1" applyProtection="1">
      <alignment horizontal="center" vertical="center"/>
      <protection locked="0"/>
    </xf>
    <xf numFmtId="0" fontId="55" fillId="0" borderId="26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55" fillId="0" borderId="33" xfId="0" applyFont="1" applyFill="1" applyBorder="1" applyAlignment="1" applyProtection="1">
      <alignment horizontal="center" vertical="center"/>
      <protection locked="0"/>
    </xf>
    <xf numFmtId="0" fontId="10" fillId="0" borderId="32" xfId="0" applyNumberFormat="1" applyFont="1" applyFill="1" applyBorder="1" applyAlignment="1">
      <alignment horizontal="justify" vertical="center" wrapText="1"/>
    </xf>
    <xf numFmtId="0" fontId="22" fillId="0" borderId="32" xfId="0" applyNumberFormat="1" applyFont="1" applyFill="1" applyBorder="1" applyAlignment="1">
      <alignment horizontal="justify" vertical="center" wrapText="1"/>
    </xf>
    <xf numFmtId="0" fontId="22" fillId="0" borderId="34" xfId="0" applyNumberFormat="1" applyFont="1" applyFill="1" applyBorder="1" applyAlignment="1">
      <alignment horizontal="justify" vertical="center" wrapText="1"/>
    </xf>
    <xf numFmtId="0" fontId="55" fillId="0" borderId="35" xfId="0" applyFont="1" applyFill="1" applyBorder="1" applyAlignment="1" applyProtection="1">
      <alignment horizontal="center" vertical="center"/>
      <protection locked="0"/>
    </xf>
    <xf numFmtId="0" fontId="55" fillId="0" borderId="36" xfId="0" applyFont="1" applyFill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0" fontId="35" fillId="8" borderId="16" xfId="6" applyFont="1" applyBorder="1" applyAlignment="1" applyProtection="1">
      <alignment horizontal="left" vertical="center"/>
      <protection locked="0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 applyProtection="1">
      <alignment horizontal="center"/>
    </xf>
    <xf numFmtId="0" fontId="35" fillId="8" borderId="18" xfId="6" applyFont="1" applyBorder="1" applyAlignment="1" applyProtection="1">
      <alignment horizontal="left" vertic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25" xfId="0" applyFont="1" applyFill="1" applyBorder="1" applyAlignment="1" applyProtection="1">
      <alignment horizontal="justify" vertical="center" wrapText="1"/>
      <protection locked="0"/>
    </xf>
    <xf numFmtId="0" fontId="55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59" fillId="0" borderId="0" xfId="0" applyFont="1" applyBorder="1" applyAlignment="1" applyProtection="1">
      <alignment horizontal="justify" vertical="top" wrapText="1"/>
      <protection locked="0"/>
    </xf>
    <xf numFmtId="0" fontId="58" fillId="0" borderId="0" xfId="0" applyFont="1" applyBorder="1" applyAlignment="1" applyProtection="1">
      <alignment horizontal="justify" vertical="top" wrapText="1"/>
      <protection locked="0"/>
    </xf>
    <xf numFmtId="0" fontId="58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3" xfId="0" applyFont="1" applyBorder="1" applyAlignment="1" applyProtection="1">
      <alignment horizontal="justify" vertical="top" wrapText="1"/>
      <protection locked="0"/>
    </xf>
    <xf numFmtId="0" fontId="15" fillId="0" borderId="9" xfId="0" applyFont="1" applyBorder="1" applyAlignment="1" applyProtection="1">
      <alignment horizontal="justify" vertical="top" wrapText="1"/>
      <protection locked="0"/>
    </xf>
    <xf numFmtId="0" fontId="60" fillId="0" borderId="5" xfId="0" applyFont="1" applyBorder="1" applyAlignment="1" applyProtection="1">
      <alignment horizontal="justify" vertical="top" wrapText="1"/>
      <protection locked="0"/>
    </xf>
    <xf numFmtId="0" fontId="60" fillId="0" borderId="11" xfId="0" applyFont="1" applyBorder="1" applyAlignment="1" applyProtection="1">
      <alignment horizontal="justify" vertical="top" wrapText="1"/>
      <protection locked="0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0" fillId="0" borderId="13" xfId="0" applyFont="1" applyBorder="1" applyAlignment="1" applyProtection="1">
      <alignment horizontal="justify" vertical="top" wrapText="1"/>
      <protection locked="0"/>
    </xf>
    <xf numFmtId="0" fontId="60" fillId="0" borderId="3" xfId="0" applyFont="1" applyBorder="1" applyAlignment="1" applyProtection="1">
      <alignment horizontal="justify" vertical="top" wrapText="1"/>
      <protection locked="0"/>
    </xf>
    <xf numFmtId="0" fontId="60" fillId="0" borderId="9" xfId="0" applyFont="1" applyBorder="1" applyAlignment="1" applyProtection="1">
      <alignment horizontal="justify" vertical="top" wrapText="1"/>
      <protection locked="0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Border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10" fillId="0" borderId="12" xfId="0" applyFont="1" applyBorder="1" applyAlignment="1" applyProtection="1">
      <alignment horizontal="justify" vertical="top" wrapText="1"/>
      <protection locked="0"/>
    </xf>
    <xf numFmtId="0" fontId="14" fillId="0" borderId="0" xfId="0" applyFont="1" applyBorder="1" applyAlignment="1" applyProtection="1">
      <alignment horizontal="justify" vertical="top" wrapText="1"/>
      <protection locked="0"/>
    </xf>
    <xf numFmtId="0" fontId="14" fillId="0" borderId="13" xfId="0" applyFont="1" applyBorder="1" applyAlignment="1" applyProtection="1">
      <alignment horizontal="justify" vertical="top" wrapText="1"/>
      <protection locked="0"/>
    </xf>
    <xf numFmtId="0" fontId="14" fillId="0" borderId="12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J25" sqref="J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8" t="s">
        <v>276</v>
      </c>
      <c r="B6" s="209"/>
      <c r="C6" s="209"/>
      <c r="D6" s="209"/>
      <c r="E6" s="209"/>
      <c r="F6" s="209"/>
      <c r="G6" s="209"/>
      <c r="H6" s="210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44876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0.55902777777777779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0.59027777777777779</v>
      </c>
      <c r="C10" s="61"/>
      <c r="D10" s="116" t="s">
        <v>235</v>
      </c>
      <c r="E10" s="112"/>
      <c r="F10" s="112"/>
      <c r="G10" s="29" t="s">
        <v>218</v>
      </c>
      <c r="H10" s="31"/>
    </row>
    <row r="11" spans="1:8" ht="18" thickTop="1" thickBot="1">
      <c r="A11" s="106" t="s">
        <v>255</v>
      </c>
      <c r="B11" s="107" t="s">
        <v>471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17438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75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17758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472</v>
      </c>
      <c r="C16" s="18"/>
      <c r="D16" s="41"/>
      <c r="E16" s="41"/>
      <c r="F16" s="41"/>
      <c r="G16" s="159" t="s">
        <v>473</v>
      </c>
      <c r="H16" s="117">
        <v>394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479</v>
      </c>
      <c r="C18" s="18"/>
      <c r="D18" s="33" t="s">
        <v>273</v>
      </c>
      <c r="E18" s="33"/>
      <c r="F18" s="33"/>
      <c r="G18" s="101" t="s">
        <v>252</v>
      </c>
      <c r="H18" s="102" t="s">
        <v>469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01" t="s">
        <v>474</v>
      </c>
      <c r="C20" s="211"/>
      <c r="D20" s="211"/>
      <c r="E20" s="211"/>
      <c r="F20" s="211"/>
      <c r="G20" s="211"/>
      <c r="H20" s="212"/>
    </row>
    <row r="21" spans="1:8">
      <c r="A21" s="66"/>
      <c r="B21" s="213"/>
      <c r="C21" s="213"/>
      <c r="D21" s="213"/>
      <c r="E21" s="213"/>
      <c r="F21" s="213"/>
      <c r="G21" s="213"/>
      <c r="H21" s="214"/>
    </row>
    <row r="22" spans="1:8" ht="15.6" customHeight="1">
      <c r="A22" s="67" t="s">
        <v>334</v>
      </c>
      <c r="B22" s="215" t="s">
        <v>475</v>
      </c>
      <c r="C22" s="215"/>
      <c r="D22" s="215"/>
      <c r="E22" s="215"/>
      <c r="F22" s="215"/>
      <c r="G22" s="215"/>
      <c r="H22" s="216"/>
    </row>
    <row r="23" spans="1:8" ht="14.45" customHeight="1">
      <c r="A23" s="43"/>
      <c r="B23" s="217"/>
      <c r="C23" s="217"/>
      <c r="D23" s="217"/>
      <c r="E23" s="217"/>
      <c r="F23" s="217"/>
      <c r="G23" s="217"/>
      <c r="H23" s="218"/>
    </row>
    <row r="24" spans="1:8" ht="14.45" customHeight="1">
      <c r="A24" s="68"/>
      <c r="B24" s="217"/>
      <c r="C24" s="217"/>
      <c r="D24" s="217"/>
      <c r="E24" s="217"/>
      <c r="F24" s="217"/>
      <c r="G24" s="217"/>
      <c r="H24" s="218"/>
    </row>
    <row r="25" spans="1:8" ht="14.45" customHeight="1">
      <c r="A25" s="43"/>
      <c r="B25" s="217"/>
      <c r="C25" s="217"/>
      <c r="D25" s="217"/>
      <c r="E25" s="217"/>
      <c r="F25" s="217"/>
      <c r="G25" s="217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15" t="s">
        <v>477</v>
      </c>
      <c r="C27" s="215"/>
      <c r="D27" s="215"/>
      <c r="E27" s="215"/>
      <c r="F27" s="215"/>
      <c r="G27" s="215"/>
      <c r="H27" s="216"/>
    </row>
    <row r="28" spans="1:8" ht="15.6" customHeight="1">
      <c r="A28" s="43"/>
      <c r="B28" s="217"/>
      <c r="C28" s="217"/>
      <c r="D28" s="217"/>
      <c r="E28" s="217"/>
      <c r="F28" s="217"/>
      <c r="G28" s="217"/>
      <c r="H28" s="218"/>
    </row>
    <row r="29" spans="1:8" ht="14.45" customHeight="1">
      <c r="A29" s="43"/>
      <c r="B29" s="217"/>
      <c r="C29" s="217"/>
      <c r="D29" s="217"/>
      <c r="E29" s="217"/>
      <c r="F29" s="217"/>
      <c r="G29" s="217"/>
      <c r="H29" s="218"/>
    </row>
    <row r="30" spans="1:8" ht="14.45" customHeight="1">
      <c r="A30" s="37"/>
      <c r="B30" s="217"/>
      <c r="C30" s="217"/>
      <c r="D30" s="217"/>
      <c r="E30" s="217"/>
      <c r="F30" s="217"/>
      <c r="G30" s="217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15" t="s">
        <v>476</v>
      </c>
      <c r="C32" s="215"/>
      <c r="D32" s="215"/>
      <c r="E32" s="215"/>
      <c r="F32" s="215"/>
      <c r="G32" s="215"/>
      <c r="H32" s="216"/>
    </row>
    <row r="33" spans="1:8" ht="14.45" customHeight="1">
      <c r="A33" s="43"/>
      <c r="B33" s="217"/>
      <c r="C33" s="217"/>
      <c r="D33" s="217"/>
      <c r="E33" s="217"/>
      <c r="F33" s="217"/>
      <c r="G33" s="217"/>
      <c r="H33" s="218"/>
    </row>
    <row r="34" spans="1:8" ht="15.6" customHeight="1">
      <c r="A34" s="43"/>
      <c r="B34" s="217"/>
      <c r="C34" s="217"/>
      <c r="D34" s="217"/>
      <c r="E34" s="217"/>
      <c r="F34" s="217"/>
      <c r="G34" s="217"/>
      <c r="H34" s="218"/>
    </row>
    <row r="35" spans="1:8" ht="14.45" customHeight="1">
      <c r="A35" s="43"/>
      <c r="B35" s="217"/>
      <c r="C35" s="217"/>
      <c r="D35" s="217"/>
      <c r="E35" s="217"/>
      <c r="F35" s="217"/>
      <c r="G35" s="217"/>
      <c r="H35" s="218"/>
    </row>
    <row r="36" spans="1:8" ht="15.6" customHeight="1">
      <c r="A36" s="151"/>
      <c r="B36" s="217"/>
      <c r="C36" s="217"/>
      <c r="D36" s="217"/>
      <c r="E36" s="217"/>
      <c r="F36" s="217"/>
      <c r="G36" s="217"/>
      <c r="H36" s="218"/>
    </row>
    <row r="37" spans="1:8" ht="14.45" customHeight="1">
      <c r="A37" s="43"/>
      <c r="B37" s="146"/>
      <c r="C37" s="18"/>
      <c r="D37" s="204" t="str">
        <f>IF($A$6=Вмешательства!$D$3,Вмешательства!$N$2,"")</f>
        <v/>
      </c>
      <c r="E37" s="204"/>
      <c r="F37" s="147"/>
      <c r="G37" s="147"/>
      <c r="H37" s="152"/>
    </row>
    <row r="38" spans="1:8" ht="14.45" customHeight="1">
      <c r="A38" s="43"/>
      <c r="B38" s="146"/>
      <c r="C38" s="153"/>
      <c r="D38" s="205"/>
      <c r="E38" s="206"/>
      <c r="F38" s="206"/>
      <c r="G38" s="206"/>
      <c r="H38" s="207"/>
    </row>
    <row r="39" spans="1:8" ht="14.45" customHeight="1">
      <c r="A39" s="40"/>
      <c r="B39" s="147"/>
      <c r="C39" s="153"/>
      <c r="D39" s="206"/>
      <c r="E39" s="206"/>
      <c r="F39" s="206"/>
      <c r="G39" s="206"/>
      <c r="H39" s="207"/>
    </row>
    <row r="40" spans="1:8" ht="14.45" customHeight="1">
      <c r="A40" s="40"/>
      <c r="B40" s="147"/>
      <c r="C40" s="153"/>
      <c r="D40" s="206"/>
      <c r="E40" s="206"/>
      <c r="F40" s="206"/>
      <c r="G40" s="206"/>
      <c r="H40" s="207"/>
    </row>
    <row r="41" spans="1:8" ht="14.45" customHeight="1">
      <c r="A41" s="40"/>
      <c r="B41" s="147"/>
      <c r="C41" s="153"/>
      <c r="D41" s="206"/>
      <c r="E41" s="206"/>
      <c r="F41" s="206"/>
      <c r="G41" s="206"/>
      <c r="H41" s="207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1" t="s">
        <v>478</v>
      </c>
      <c r="E43" s="202"/>
      <c r="F43" s="202"/>
      <c r="G43" s="202"/>
      <c r="H43" s="203"/>
    </row>
    <row r="44" spans="1:8" ht="14.45" customHeight="1">
      <c r="A44" s="40"/>
      <c r="B44" s="147"/>
      <c r="C44" s="155"/>
      <c r="D44" s="202"/>
      <c r="E44" s="202"/>
      <c r="F44" s="202"/>
      <c r="G44" s="202"/>
      <c r="H44" s="203"/>
    </row>
    <row r="45" spans="1:8" ht="14.45" customHeight="1">
      <c r="A45" s="40"/>
      <c r="B45" s="147"/>
      <c r="C45" s="155"/>
      <c r="D45" s="202"/>
      <c r="E45" s="202"/>
      <c r="F45" s="202"/>
      <c r="G45" s="202"/>
      <c r="H45" s="203"/>
    </row>
    <row r="46" spans="1:8">
      <c r="A46" s="40"/>
      <c r="B46" s="147"/>
      <c r="C46" s="155"/>
      <c r="D46" s="202"/>
      <c r="E46" s="202"/>
      <c r="F46" s="202"/>
      <c r="G46" s="202"/>
      <c r="H46" s="203"/>
    </row>
    <row r="47" spans="1:8">
      <c r="A47" s="43"/>
      <c r="B47" s="18"/>
      <c r="C47" s="155"/>
      <c r="D47" s="202"/>
      <c r="E47" s="202"/>
      <c r="F47" s="202"/>
      <c r="G47" s="202"/>
      <c r="H47" s="203"/>
    </row>
    <row r="48" spans="1:8">
      <c r="A48" s="43"/>
      <c r="B48" s="18"/>
      <c r="C48" s="155"/>
      <c r="D48" s="202"/>
      <c r="E48" s="202"/>
      <c r="F48" s="202"/>
      <c r="G48" s="202"/>
      <c r="H48" s="203"/>
    </row>
    <row r="49" spans="1:13">
      <c r="A49" s="45"/>
      <c r="B49" s="36"/>
      <c r="C49" s="156"/>
      <c r="D49" s="202"/>
      <c r="E49" s="202"/>
      <c r="F49" s="202"/>
      <c r="G49" s="202"/>
      <c r="H49" s="203"/>
    </row>
    <row r="50" spans="1:13">
      <c r="A50" s="43"/>
      <c r="B50" s="18"/>
      <c r="C50" s="18"/>
      <c r="D50" s="202"/>
      <c r="E50" s="202"/>
      <c r="F50" s="202"/>
      <c r="G50" s="202"/>
      <c r="H50" s="203"/>
      <c r="M50" t="s">
        <v>274</v>
      </c>
    </row>
    <row r="51" spans="1:13">
      <c r="A51" s="70" t="s">
        <v>262</v>
      </c>
      <c r="B51" s="71" t="s">
        <v>470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L25" sqref="L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2" t="s">
        <v>271</v>
      </c>
      <c r="B6" s="223"/>
      <c r="C6" s="223"/>
      <c r="D6" s="223"/>
      <c r="E6" s="223"/>
      <c r="F6" s="223"/>
      <c r="G6" s="223"/>
      <c r="H6" s="224"/>
    </row>
    <row r="7" spans="1:8" ht="21.6" customHeight="1">
      <c r="A7" s="222"/>
      <c r="B7" s="223"/>
      <c r="C7" s="223"/>
      <c r="D7" s="223"/>
      <c r="E7" s="223"/>
      <c r="F7" s="223"/>
      <c r="G7" s="223"/>
      <c r="H7" s="224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1" t="s">
        <v>279</v>
      </c>
      <c r="D8" s="221"/>
      <c r="E8" s="221"/>
      <c r="F8" s="83">
        <v>2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1"/>
      <c r="D9" s="221"/>
      <c r="E9" s="221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21"/>
      <c r="D10" s="221"/>
      <c r="E10" s="221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44876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0.62847222222222221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0.66319444444444442</v>
      </c>
      <c r="C14" s="63"/>
      <c r="D14" s="116" t="s">
        <v>235</v>
      </c>
      <c r="E14" s="112"/>
      <c r="F14" s="112"/>
      <c r="G14" s="96" t="str">
        <f>КАГ!G10</f>
        <v>Мешалкина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Гузев В.П.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17438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75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17758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04:59</v>
      </c>
      <c r="H20" s="118">
        <f>КАГ!H16</f>
        <v>394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0.5690277777777778</v>
      </c>
    </row>
    <row r="23" spans="1:8" ht="14.45" customHeight="1">
      <c r="A23" s="228" t="s">
        <v>466</v>
      </c>
      <c r="B23" s="229"/>
      <c r="C23" s="229"/>
      <c r="D23" s="229"/>
      <c r="E23" s="229"/>
      <c r="F23" s="229"/>
      <c r="G23" s="229"/>
      <c r="H23" s="230"/>
    </row>
    <row r="24" spans="1:8" ht="14.45" customHeight="1">
      <c r="A24" s="231"/>
      <c r="B24" s="229"/>
      <c r="C24" s="229"/>
      <c r="D24" s="229"/>
      <c r="E24" s="229"/>
      <c r="F24" s="229"/>
      <c r="G24" s="229"/>
      <c r="H24" s="230"/>
    </row>
    <row r="25" spans="1:8" ht="14.45" customHeight="1">
      <c r="A25" s="231"/>
      <c r="B25" s="229"/>
      <c r="C25" s="229"/>
      <c r="D25" s="229"/>
      <c r="E25" s="229"/>
      <c r="F25" s="229"/>
      <c r="G25" s="229"/>
      <c r="H25" s="230"/>
    </row>
    <row r="26" spans="1:8" ht="14.45" customHeight="1">
      <c r="A26" s="231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231"/>
      <c r="B27" s="229"/>
      <c r="C27" s="229"/>
      <c r="D27" s="229"/>
      <c r="E27" s="229"/>
      <c r="F27" s="229"/>
      <c r="G27" s="229"/>
      <c r="H27" s="230"/>
    </row>
    <row r="28" spans="1:8" ht="14.45" customHeight="1">
      <c r="A28" s="231"/>
      <c r="B28" s="229"/>
      <c r="C28" s="229"/>
      <c r="D28" s="229"/>
      <c r="E28" s="229"/>
      <c r="F28" s="229"/>
      <c r="G28" s="229"/>
      <c r="H28" s="230"/>
    </row>
    <row r="29" spans="1:8" ht="14.45" customHeight="1">
      <c r="A29" s="231"/>
      <c r="B29" s="229"/>
      <c r="C29" s="229"/>
      <c r="D29" s="229"/>
      <c r="E29" s="229"/>
      <c r="F29" s="229"/>
      <c r="G29" s="229"/>
      <c r="H29" s="230"/>
    </row>
    <row r="30" spans="1:8" ht="14.45" customHeight="1">
      <c r="A30" s="231"/>
      <c r="B30" s="229"/>
      <c r="C30" s="229"/>
      <c r="D30" s="229"/>
      <c r="E30" s="229"/>
      <c r="F30" s="229"/>
      <c r="G30" s="229"/>
      <c r="H30" s="230"/>
    </row>
    <row r="31" spans="1:8" ht="14.45" customHeight="1">
      <c r="A31" s="231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231"/>
      <c r="B32" s="229"/>
      <c r="C32" s="229"/>
      <c r="D32" s="229"/>
      <c r="E32" s="229"/>
      <c r="F32" s="229"/>
      <c r="G32" s="229"/>
      <c r="H32" s="230"/>
    </row>
    <row r="33" spans="1:8" ht="14.45" customHeight="1">
      <c r="A33" s="231"/>
      <c r="B33" s="229"/>
      <c r="C33" s="229"/>
      <c r="D33" s="229"/>
      <c r="E33" s="229"/>
      <c r="F33" s="229"/>
      <c r="G33" s="229"/>
      <c r="H33" s="230"/>
    </row>
    <row r="34" spans="1:8" ht="14.45" customHeight="1">
      <c r="A34" s="231"/>
      <c r="B34" s="229"/>
      <c r="C34" s="229"/>
      <c r="D34" s="229"/>
      <c r="E34" s="229"/>
      <c r="F34" s="229"/>
      <c r="G34" s="229"/>
      <c r="H34" s="230"/>
    </row>
    <row r="35" spans="1:8" ht="14.45" customHeight="1">
      <c r="A35" s="231"/>
      <c r="B35" s="229"/>
      <c r="C35" s="229"/>
      <c r="D35" s="229"/>
      <c r="E35" s="229"/>
      <c r="F35" s="229"/>
      <c r="G35" s="229"/>
      <c r="H35" s="230"/>
    </row>
    <row r="36" spans="1:8" ht="14.45" customHeight="1">
      <c r="A36" s="231"/>
      <c r="B36" s="229"/>
      <c r="C36" s="229"/>
      <c r="D36" s="229"/>
      <c r="E36" s="229"/>
      <c r="F36" s="229"/>
      <c r="G36" s="229"/>
      <c r="H36" s="230"/>
    </row>
    <row r="37" spans="1:8" ht="14.45" customHeight="1">
      <c r="A37" s="231"/>
      <c r="B37" s="229"/>
      <c r="C37" s="229"/>
      <c r="D37" s="229"/>
      <c r="E37" s="229"/>
      <c r="F37" s="229"/>
      <c r="G37" s="229"/>
      <c r="H37" s="230"/>
    </row>
    <row r="38" spans="1:8" ht="14.45" customHeight="1">
      <c r="A38" s="81" t="s">
        <v>465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5" t="s">
        <v>467</v>
      </c>
      <c r="E40" s="226"/>
      <c r="F40" s="226"/>
      <c r="G40" s="226"/>
      <c r="H40" s="227"/>
    </row>
    <row r="41" spans="1:8" ht="14.45" customHeight="1">
      <c r="A41" s="37"/>
      <c r="B41" s="33"/>
      <c r="C41" s="148"/>
      <c r="D41" s="226"/>
      <c r="E41" s="226"/>
      <c r="F41" s="226"/>
      <c r="G41" s="226"/>
      <c r="H41" s="227"/>
    </row>
    <row r="42" spans="1:8" ht="14.45" customHeight="1">
      <c r="A42" s="37"/>
      <c r="B42" s="33"/>
      <c r="C42" s="148"/>
      <c r="D42" s="226"/>
      <c r="E42" s="226"/>
      <c r="F42" s="226"/>
      <c r="G42" s="226"/>
      <c r="H42" s="227"/>
    </row>
    <row r="43" spans="1:8" ht="14.45" customHeight="1">
      <c r="A43" s="37"/>
      <c r="B43" s="33"/>
      <c r="C43" s="148"/>
      <c r="D43" s="226"/>
      <c r="E43" s="226"/>
      <c r="F43" s="226"/>
      <c r="G43" s="226"/>
      <c r="H43" s="227"/>
    </row>
    <row r="44" spans="1:8" ht="14.45" customHeight="1">
      <c r="A44" s="37"/>
      <c r="B44" s="33"/>
      <c r="C44" s="148"/>
      <c r="D44" s="226"/>
      <c r="E44" s="226"/>
      <c r="F44" s="226"/>
      <c r="G44" s="226"/>
      <c r="H44" s="227"/>
    </row>
    <row r="45" spans="1:8" ht="14.45" customHeight="1">
      <c r="A45" s="37"/>
      <c r="B45" s="33"/>
      <c r="C45" s="148"/>
      <c r="D45" s="226"/>
      <c r="E45" s="226"/>
      <c r="F45" s="226"/>
      <c r="G45" s="226"/>
      <c r="H45" s="227"/>
    </row>
    <row r="46" spans="1:8" ht="14.45" customHeight="1">
      <c r="A46" s="37"/>
      <c r="B46" s="33"/>
      <c r="C46" s="148"/>
      <c r="D46" s="226"/>
      <c r="E46" s="226"/>
      <c r="F46" s="226"/>
      <c r="G46" s="226"/>
      <c r="H46" s="227"/>
    </row>
    <row r="47" spans="1:8" ht="14.45" customHeight="1">
      <c r="A47" s="43"/>
      <c r="B47" s="18"/>
      <c r="C47" s="148"/>
      <c r="D47" s="226"/>
      <c r="E47" s="226"/>
      <c r="F47" s="226"/>
      <c r="G47" s="226"/>
      <c r="H47" s="227"/>
    </row>
    <row r="48" spans="1:8" ht="14.45" customHeight="1">
      <c r="A48" s="43"/>
      <c r="B48" s="18"/>
      <c r="C48" s="148"/>
      <c r="D48" s="226"/>
      <c r="E48" s="226"/>
      <c r="F48" s="226"/>
      <c r="G48" s="226"/>
      <c r="H48" s="227"/>
    </row>
    <row r="49" spans="1:8" ht="14.45" customHeight="1">
      <c r="A49" s="43"/>
      <c r="B49" s="18"/>
      <c r="C49" s="148"/>
      <c r="D49" s="226"/>
      <c r="E49" s="226"/>
      <c r="F49" s="226"/>
      <c r="G49" s="226"/>
      <c r="H49" s="227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468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36" sqref="G36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44876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Гузев В.П.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17438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75</v>
      </c>
    </row>
    <row r="7" spans="1:4">
      <c r="A7" s="43"/>
      <c r="B7" s="18"/>
      <c r="C7" s="124" t="s">
        <v>12</v>
      </c>
      <c r="D7" s="126">
        <f>КАГ!$B$14</f>
        <v>17758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44876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405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463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461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388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398</v>
      </c>
      <c r="C17" s="168" t="s">
        <v>165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398</v>
      </c>
      <c r="C18" s="168" t="s">
        <v>422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460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6" zoomScaleNormal="100" workbookViewId="0">
      <selection activeCell="A12" sqref="A1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200" t="s">
        <v>451</v>
      </c>
      <c r="AM11" t="s">
        <v>378</v>
      </c>
    </row>
    <row r="12" spans="1:39">
      <c r="A12">
        <v>11</v>
      </c>
      <c r="B12" t="s">
        <v>376</v>
      </c>
      <c r="C12" t="s">
        <v>449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459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458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461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456</v>
      </c>
    </row>
    <row r="29" spans="1:33">
      <c r="A29">
        <v>28</v>
      </c>
      <c r="B29" t="s">
        <v>3</v>
      </c>
      <c r="C29" t="s">
        <v>462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453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7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7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1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452</v>
      </c>
    </row>
    <row r="36" spans="1:33">
      <c r="A36">
        <v>35</v>
      </c>
      <c r="B36" t="s">
        <v>6</v>
      </c>
      <c r="C36" t="s">
        <v>454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9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1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442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441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446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423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3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2022-11-11T11:14:11Z</cp:lastPrinted>
  <dcterms:created xsi:type="dcterms:W3CDTF">2015-06-05T18:19:34Z</dcterms:created>
  <dcterms:modified xsi:type="dcterms:W3CDTF">2022-11-11T11:14:16Z</dcterms:modified>
</cp:coreProperties>
</file>