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06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R59" i="1" s="1"/>
  <c r="F58" i="1"/>
  <c r="S59" i="1" s="1"/>
  <c r="G58" i="1"/>
  <c r="T59" i="1" s="1"/>
  <c r="H58" i="1"/>
  <c r="I58" i="1"/>
  <c r="V59" i="1" s="1"/>
  <c r="J58" i="1"/>
  <c r="W59" i="1" s="1"/>
  <c r="K58" i="1"/>
  <c r="X59" i="1" s="1"/>
  <c r="L58" i="1"/>
  <c r="Y59" i="1" s="1"/>
  <c r="M58" i="1"/>
  <c r="Z59" i="1" s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I54" i="1"/>
  <c r="J54" i="1"/>
  <c r="K54" i="1"/>
  <c r="L54" i="1"/>
  <c r="G52" i="1" l="1"/>
  <c r="G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W56" i="1" s="1"/>
  <c r="W54" i="1"/>
  <c r="W48" i="1"/>
  <c r="W50" i="1"/>
  <c r="W52" i="1"/>
  <c r="W53" i="1"/>
  <c r="W55" i="1"/>
  <c r="I51" i="1"/>
  <c r="W57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W45" i="1" l="1"/>
  <c r="W43" i="1"/>
  <c r="W46" i="1"/>
  <c r="W51" i="1"/>
  <c r="W41" i="1"/>
  <c r="W40" i="1"/>
  <c r="W44" i="1"/>
  <c r="W47" i="1"/>
  <c r="W42" i="1"/>
  <c r="W58" i="1"/>
  <c r="W39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I53" i="1" l="1"/>
  <c r="V54" i="1" s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V56" i="1" l="1"/>
  <c r="V55" i="1"/>
  <c r="V41" i="1"/>
  <c r="V47" i="1"/>
  <c r="V39" i="1"/>
  <c r="V53" i="1"/>
  <c r="V51" i="1"/>
  <c r="V40" i="1"/>
  <c r="V42" i="1"/>
  <c r="V50" i="1"/>
  <c r="V48" i="1"/>
  <c r="V46" i="1"/>
  <c r="V52" i="1"/>
  <c r="V45" i="1"/>
  <c r="V44" i="1"/>
  <c r="V43" i="1"/>
  <c r="V49" i="1"/>
  <c r="U52" i="1"/>
  <c r="U42" i="1"/>
  <c r="U57" i="1"/>
  <c r="U45" i="1"/>
  <c r="U47" i="1"/>
  <c r="V57" i="1"/>
  <c r="V58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55" i="1" s="1"/>
  <c r="X2" i="1"/>
  <c r="X42" i="1"/>
  <c r="G51" i="1"/>
  <c r="T58" i="1" s="1"/>
  <c r="T41" i="1"/>
  <c r="T44" i="1"/>
  <c r="T46" i="1"/>
  <c r="T48" i="1"/>
  <c r="T40" i="1"/>
  <c r="T43" i="1"/>
  <c r="T45" i="1"/>
  <c r="T42" i="1"/>
  <c r="T56" i="1"/>
  <c r="T50" i="1"/>
  <c r="X56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9" i="1" l="1"/>
  <c r="X41" i="1"/>
  <c r="X40" i="1"/>
  <c r="X43" i="1"/>
  <c r="X47" i="1"/>
  <c r="X52" i="1"/>
  <c r="X51" i="1"/>
  <c r="X46" i="1"/>
  <c r="X39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E49" i="1" l="1"/>
  <c r="E50" i="1" s="1"/>
  <c r="R2" i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E51" i="1" l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20" i="1" l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R3" i="1" s="1"/>
  <c r="R20" i="1"/>
  <c r="R27" i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R26" i="1" l="1"/>
  <c r="R6" i="1"/>
  <c r="R7" i="1"/>
  <c r="R32" i="1"/>
  <c r="R55" i="1"/>
  <c r="R47" i="1"/>
  <c r="R14" i="1"/>
  <c r="R24" i="1"/>
  <c r="R36" i="1"/>
  <c r="R39" i="1"/>
  <c r="R43" i="1"/>
  <c r="R51" i="1"/>
  <c r="R57" i="1"/>
  <c r="R9" i="1"/>
  <c r="R19" i="1"/>
  <c r="R45" i="1"/>
  <c r="R54" i="1"/>
  <c r="R12" i="1"/>
  <c r="R35" i="1"/>
  <c r="R37" i="1"/>
  <c r="R4" i="1"/>
  <c r="R11" i="1"/>
  <c r="R8" i="1"/>
  <c r="R22" i="1"/>
  <c r="R17" i="1"/>
  <c r="R38" i="1"/>
  <c r="R42" i="1"/>
  <c r="R50" i="1"/>
  <c r="R29" i="1"/>
  <c r="R5" i="1"/>
  <c r="R28" i="1"/>
  <c r="R23" i="1"/>
  <c r="R25" i="1"/>
  <c r="R33" i="1"/>
  <c r="R41" i="1"/>
  <c r="R49" i="1"/>
  <c r="R15" i="1"/>
  <c r="R21" i="1"/>
  <c r="R44" i="1"/>
  <c r="R46" i="1"/>
  <c r="R16" i="1"/>
  <c r="R48" i="1"/>
  <c r="R10" i="1"/>
  <c r="R53" i="1"/>
  <c r="R31" i="1"/>
  <c r="R30" i="1"/>
  <c r="R13" i="1"/>
  <c r="R34" i="1"/>
  <c r="R18" i="1"/>
  <c r="R40" i="1"/>
  <c r="R58" i="1"/>
  <c r="R52" i="1"/>
  <c r="R56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M52" i="1" s="1"/>
  <c r="M53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4" i="1"/>
  <c r="Z49" i="1"/>
  <c r="Z48" i="1"/>
  <c r="Z11" i="1"/>
  <c r="Z3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0" i="1"/>
  <c r="L50" i="1"/>
  <c r="Z28" i="1"/>
  <c r="Z52" i="1"/>
  <c r="Z51" i="1"/>
  <c r="Z54" i="1"/>
  <c r="M54" i="1" l="1"/>
  <c r="Z20" i="1" s="1"/>
  <c r="L51" i="1"/>
  <c r="L52" i="1" s="1"/>
  <c r="L53" i="1" s="1"/>
  <c r="Y58" i="1" s="1"/>
  <c r="Y20" i="1"/>
  <c r="Y14" i="1"/>
  <c r="Y35" i="1"/>
  <c r="Y5" i="1"/>
  <c r="Y30" i="1"/>
  <c r="Y44" i="1"/>
  <c r="Y52" i="1"/>
  <c r="Y51" i="1"/>
  <c r="Y55" i="1"/>
  <c r="Y42" i="1" l="1"/>
  <c r="Y29" i="1"/>
  <c r="Y36" i="1"/>
  <c r="Y32" i="1"/>
  <c r="Y33" i="1"/>
  <c r="Y19" i="1"/>
  <c r="Y45" i="1"/>
  <c r="Y37" i="1"/>
  <c r="Y4" i="1"/>
  <c r="Y21" i="1"/>
  <c r="Y47" i="1"/>
  <c r="Y8" i="1"/>
  <c r="Y25" i="1"/>
  <c r="Y48" i="1"/>
  <c r="Y34" i="1"/>
  <c r="Y23" i="1"/>
  <c r="Y13" i="1"/>
  <c r="Z14" i="1"/>
  <c r="Z57" i="1"/>
  <c r="Z55" i="1"/>
  <c r="Z56" i="1"/>
  <c r="Z58" i="1"/>
  <c r="Y28" i="1"/>
  <c r="Y54" i="1"/>
  <c r="Y53" i="1"/>
  <c r="Y56" i="1"/>
  <c r="Y50" i="1"/>
  <c r="Y12" i="1"/>
  <c r="Y11" i="1"/>
  <c r="Y6" i="1"/>
  <c r="Y31" i="1"/>
  <c r="Y40" i="1"/>
  <c r="Y9" i="1"/>
  <c r="Y10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<sst xmlns="http://schemas.openxmlformats.org/spreadsheetml/2006/main" count="785" uniqueCount="487">
  <si>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</si>
  <si>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</si>
  <si>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</si>
  <si>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</si>
  <si>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</si>
  <si>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</si>
  <si>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</si>
  <si>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</si>
  <si>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</si>
  <si>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</si>
  <si>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</si>
  <si>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</si>
  <si>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</si>
  <si>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</si>
  <si>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</si>
  <si>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</si>
  <si>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</si>
  <si>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</si>
  <si>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</si>
  <si>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</si>
  <si>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</si>
  <si>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</si>
  <si>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</si>
  <si>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</si>
  <si>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</si>
  <si>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</si>
  <si>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</si>
  <si>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</si>
  <si>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</si>
  <si>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</si>
  <si>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</si>
  <si>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</si>
  <si>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</si>
  <si>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</si>
  <si>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</si>
  <si>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</si>
  <si>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</si>
  <si>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</si>
  <si>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</si>
  <si>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</si>
  <si>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</si>
  <si>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</si>
  <si>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</si>
  <si>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</si>
  <si>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</si>
  <si>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</si>
  <si>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</si>
  <si>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</si>
  <si>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</si>
  <si>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</si>
  <si>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</si>
  <si>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</si>
  <si>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</si>
  <si>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</si>
  <si>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</si>
  <si>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</si>
  <si>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</si>
  <si>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</si>
  <si>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</si>
  <si>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</si>
  <si>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</si>
  <si>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</si>
  <si>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</si>
  <si>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</si>
  <si>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</si>
  <si>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</si>
  <si>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</si>
  <si>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</si>
  <si>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</si>
  <si>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</si>
  <si>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</si>
  <si>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</si>
  <si>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</si>
  <si>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</si>
  <si>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</si>
  <si>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</si>
  <si>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</si>
  <si>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</si>
  <si>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</si>
  <si>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</si>
  <si>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</si>
  <si>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</si>
  <si>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</si>
  <si>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</si>
  <si>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</si>
  <si>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</si>
  <si>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</si>
  <si>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</si>
  <si>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</si>
  <si>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</si>
  <si>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</si>
  <si>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</si>
  <si>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</si>
  <si>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</si>
  <si>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</si>
  <si>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</si>
  <si>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</si>
  <si>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</si>
  <si>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</si>
  <si>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</si>
  <si>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</si>
  <si>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</si>
  <si>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</si>
  <si>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</si>
  <si>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</si>
  <si>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</si>
  <si>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</si>
  <si>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</si>
  <si>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</si>
  <si>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</si>
  <si>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</si>
  <si>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</si>
  <si>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</si>
  <si>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</si>
  <si>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</si>
  <si>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</si>
  <si>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</si>
  <si>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</si>
  <si>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</si>
  <si>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</si>
  <si>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</si>
  <si>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</si>
  <si>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</si>
  <si>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</si>
  <si>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</si>
  <si>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</si>
  <si>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</si>
  <si>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</si>
  <si>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</si>
  <si>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</si>
  <si>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</si>
  <si>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</si>
  <si>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</si>
  <si>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</si>
  <si>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</si>
  <si>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</si>
  <si>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</si>
  <si>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</si>
  <si>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</si>
  <si>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</si>
  <si>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</si>
  <si>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</si>
  <si>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</si>
  <si>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</si>
  <si>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</si>
  <si>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</si>
  <si>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</si>
  <si>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</si>
  <si>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</si>
  <si>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</si>
  <si>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</si>
  <si>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</si>
  <si>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</si>
  <si>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</si>
  <si>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</si>
  <si>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</si>
  <si>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</si>
  <si>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</si>
  <si>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</si>
  <si>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</si>
  <si>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</si>
  <si>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</si>
  <si>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</si>
  <si>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</si>
  <si>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</si>
  <si>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</si>
  <si>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</si>
  <si>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</si>
  <si>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</si>
  <si>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</si>
  <si>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</si>
  <si>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</si>
  <si>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</si>
  <si>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</si>
  <si>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</si>
  <si>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</si>
  <si>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</si>
  <si>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</si>
  <si>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</si>
  <si>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</si>
  <si>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</si>
  <si>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</si>
  <si>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</si>
  <si>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</si>
  <si>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</si>
  <si>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</si>
  <si>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</si>
  <si>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</si>
  <si>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</si>
  <si>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</si>
  <si>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</si>
  <si>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</si>
  <si>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</si>
  <si>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</si>
  <si>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</si>
  <si>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</si>
  <si>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</si>
  <si>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</si>
  <si>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</si>
  <si>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</si>
  <si>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</si>
  <si>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</si>
  <si>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</si>
  <si>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</si>
  <si>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</si>
  <si>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</si>
  <si>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</si>
  <si>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</si>
  <si>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</si>
  <si>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</si>
  <si>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</si>
  <si>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</si>
  <si>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</si>
  <si>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</si>
  <si>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</si>
  <si>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</si>
  <si>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</si>
  <si>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</si>
  <si>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</si>
  <si>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</si>
  <si>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</si>
  <si>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</si>
  <si>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</si>
  <si>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</si>
  <si>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</si>
  <si>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</si>
  <si>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</si>
  <si>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</si>
  <si>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</si>
  <si>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</si>
  <si>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</si>
  <si>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</si>
  <si>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</si>
  <si>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</si>
  <si>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</si>
  <si>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</si>
  <si>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</si>
  <si>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</si>
  <si>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</si>
  <si>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</si>
  <si>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</si>
  <si>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</si>
  <si>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</si>
  <si>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</si>
  <si>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</si>
  <si>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</si>
  <si>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</si>
  <si>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</si>
  <si>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</si>
  <si>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</si>
  <si>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</si>
  <si>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</si>
  <si>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</si>
  <si>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</si>
  <si>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</si>
  <si>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</si>
  <si>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</si>
  <si>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</si>
  <si>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</si>
  <si>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</si>
  <si>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</si>
  <si>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</si>
  <si>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</si>
  <si>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</si>
  <si>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</si>
  <si>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</si>
  <si>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</si>
  <si>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</si>
  <si>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</si>
  <si>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</si>
  <si>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</si>
  <si>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</si>
  <si>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</si>
  <si>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</si>
  <si>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</si>
  <si>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</si>
  <si>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</si>
  <si>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</si>
  <si>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</si>
  <si>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</si>
  <si>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</si>
  <si>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</si>
  <si>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</si>
  <si>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</si>
  <si>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</si>
  <si>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</si>
  <si>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</si>
  <si>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</si>
  <si>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</si>
  <si>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</si>
  <si>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</si>
  <si>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</si>
  <si>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</si>
  <si>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</si>
  <si>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</si>
  <si>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</si>
  <si>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</si>
  <si>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</si>
  <si>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</si>
  <si>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</si>
  <si>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</si>
  <si>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</si>
  <si>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</si>
  <si>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</si>
  <si>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</si>
  <si>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</si>
  <si>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</si>
  <si>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</si>
  <si>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</si>
  <si>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</si>
  <si>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</si>
  <si>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</si>
  <si>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</si>
  <si>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</si>
  <si>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</si>
  <si>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</si>
  <si>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</si>
  <si>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</si>
  <si>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</si>
  <si>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</si>
  <si>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</si>
  <si>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</si>
  <si>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</si>
  <si>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</si>
  <si>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</si>
  <si>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</si>
  <si>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</si>
  <si>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</si>
  <si>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</si>
  <si>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</si>
  <si>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</si>
  <si>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</si>
  <si>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</si>
  <si>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</si>
  <si>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</si>
  <si>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</si>
  <si>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</si>
  <si>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</si>
  <si>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</si>
  <si>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</si>
  <si>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</si>
  <si>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</si>
  <si>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</si>
  <si>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</si>
  <si>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</si>
  <si>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</si>
  <si>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</si>
  <si>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</si>
  <si>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</si>
  <si>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</si>
  <si>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</si>
  <si>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</si>
  <si>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</si>
  <si>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</si>
  <si>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</si>
  <si>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</si>
  <si>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</si>
  <si>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</si>
  <si>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</si>
  <si>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</si>
  <si>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</si>
  <si>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</si>
  <si>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</si>
  <si>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</si>
  <si>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</si>
  <si>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</si>
  <si>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</si>
  <si>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</si>
  <si>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</si>
  <si>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</si>
  <si>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</si>
  <si>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</si>
  <si>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</si>
  <si>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</si>
  <si>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</si>
  <si>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</si>
  <si>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</si>
  <si>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</si>
  <si>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</si>
  <si>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</si>
  <si>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</si>
  <si>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</si>
  <si>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</si>
  <si>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</si>
  <si>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</si>
  <si>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</si>
  <si>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</si>
  <si>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</si>
  <si>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</si>
  <si>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</si>
  <si>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</si>
  <si>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</si>
  <si>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</si>
  <si>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</si>
  <si>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</si>
  <si>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</si>
  <si>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</si>
  <si>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</si>
  <si>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</si>
  <si>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</si>
  <si>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</si>
  <si>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</si>
  <si>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</si>
  <si>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</si>
  <si>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</si>
  <si>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</si>
  <si>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</si>
  <si>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</si>
  <si>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</si>
  <si>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</si>
  <si>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</si>
  <si>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</si>
  <si>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</si>
  <si>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</si>
  <si>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</si>
  <si>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</si>
  <si>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</si>
  <si>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</si>
  <si>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</si>
  <si>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</si>
  <si>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</si>
  <si>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</si>
  <si>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</si>
  <si>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</si>
  <si>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</si>
  <si>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</si>
  <si>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</si>
  <si>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</si>
  <si>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</si>
  <si>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</si>
  <si>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</si>
  <si>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</si>
  <si>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</si>
  <si>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</si>
  <si>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</si>
  <si>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</si>
  <si>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</si>
  <si>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</si>
  <si>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</si>
  <si>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</si>
  <si>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</si>
  <si>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</si>
  <si>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</si>
  <si>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</si>
  <si>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</si>
  <si>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</si>
  <si>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</si>
  <si>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</si>
  <si>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</si>
  <si>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</si>
  <si>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</si>
  <si>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</si>
  <si>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</si>
  <si>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</si>
  <si>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</si>
  <si>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</si>
  <si>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</si>
  <si>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</si>
  <si>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</si>
  <si>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</si>
  <si>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</si>
  <si>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</si>
  <si>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</si>
  <si>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</si>
  <si>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</si>
  <si>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</si>
  <si>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</si>
  <si>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</si>
  <si>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</si>
  <si>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</si>
  <si>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</si>
  <si>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Perouse Medical FLAMINGO</t>
  </si>
  <si>
    <t>Фисура О.И.</t>
  </si>
  <si>
    <t>Старшая мед.сетра: О.Н. Черткова</t>
  </si>
  <si>
    <t>Gaia Third</t>
  </si>
  <si>
    <t>200 ml</t>
  </si>
  <si>
    <t xml:space="preserve">Устье ствола ЛКА катетеризировано проводниковым катетером Launcher EBU 3,5 6Fr. Коронарный проводник Whisper MS на БК Sprinter Legend 1.5-15 удалось провести за зону окклюзии. БК Sprinter Legend 2.5-15 выполнена реканализация артерии. В зону среднего сегмента ПНА имплантирован DES Resolute Integrity 3,5-38 mm, давлением 12 атм.  В зону проксимального сегмента имплантирован  DES Resolute Integrity 4,0-22 mm, давлением 12 атм. На контрольной съёмке признаков краевых диссекций, тромбоза по ПНА нет, ангиографический результат достигнут, антеградный кровоток по ПНА полностью восстановлен TIMI III. Пациентка в стабильном состоянии переводится в ПРИТ для дальнейшего наблюдения и лечения. </t>
  </si>
  <si>
    <t>Ипатов В.П.</t>
  </si>
  <si>
    <t>Правый</t>
  </si>
  <si>
    <t>05:54</t>
  </si>
  <si>
    <r>
      <rPr>
        <sz val="10"/>
        <color theme="1"/>
        <rFont val="Aharoni"/>
        <charset val="177"/>
      </rPr>
      <t>С учётом диффузного кальцинированного трёхсосудистого поражения коронарного русла с вовлечением ствола ЛКА в рамках концепции HeartTeam совместно с зав.отд РЭМДиЛ Карчевского Д.В. зав. 35 отд. Розанова Д.В.,ССХ Чуракова С.О; деж.кар Карян Б.Г. принято решение в пользу АКШ как наиболее  целесообразным методом реваскуляризации миокарда</t>
    </r>
    <r>
      <rPr>
        <sz val="11"/>
        <color theme="1"/>
        <rFont val="Calibri"/>
        <family val="2"/>
        <charset val="204"/>
        <scheme val="minor"/>
      </rPr>
      <t xml:space="preserve">. </t>
    </r>
  </si>
  <si>
    <t>кальцинирован, эксцентричный стеноз устья 80%, стеноз тела ствола ЛКА 40%.</t>
  </si>
  <si>
    <t>проходим, без значимых стенотических изменений. Антеградный кровоток TIMI III.</t>
  </si>
  <si>
    <t xml:space="preserve">ХТО на уровне проксимального сегмента. Антеградный кровоток  TIMI 0. Выраженные межсистемные коллатерали из системы ПНА и ОА с ретроградным контрастированием ЗМЖВ и ЗБВ.  </t>
  </si>
  <si>
    <t>Стеноз луковицы левой ВСА 50%.</t>
  </si>
  <si>
    <t>100 ml</t>
  </si>
  <si>
    <r>
      <t xml:space="preserve">кальцинирован, стеноз проксимального сегмента до 50%, тандемный стеноз среднего сегмента 90%. Антеградный кровоток TIMI III. </t>
    </r>
    <r>
      <rPr>
        <b/>
        <sz val="10"/>
        <color theme="1"/>
        <rFont val="Calibri"/>
        <family val="2"/>
        <charset val="204"/>
        <scheme val="minor"/>
      </rPr>
      <t>ИМА</t>
    </r>
    <r>
      <rPr>
        <sz val="10"/>
        <color theme="1"/>
        <rFont val="Calibri"/>
        <family val="2"/>
        <charset val="204"/>
        <scheme val="minor"/>
      </rPr>
      <t>: Стеноз проксимальной трети 70%, средней трети 80%. Антеградный кровоток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</si>
</sst>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b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M34" sqref="M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44901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0.56597222222222221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0.59722222222222221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477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17010</v>
      </c>
      <c r="C12" s="63"/>
      <c r="D12" s="116" t="s">
        <v>369</v>
      </c>
      <c r="E12" s="112"/>
      <c r="F12" s="112"/>
      <c r="G12" s="29" t="s">
        <v>472</v>
      </c>
      <c r="H12" s="31"/>
    </row>
    <row r="13" spans="1:8" ht="15.75">
      <c r="A13" s="20" t="s">
        <v>10</v>
      </c>
      <c r="B13" s="35">
        <f>DATEDIF(B12,B8,"y")</f>
        <v>76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19176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479</v>
      </c>
      <c r="H16" s="117">
        <v>402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478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481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486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482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483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31" t="s">
        <v>484</v>
      </c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480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485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44901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0.63541666666666663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0.6875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Ипатов В.П.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17010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19176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05:54</v>
      </c>
      <c r="H20" s="118">
        <f>КАГ!H16</f>
        <v>402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476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470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475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44901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Ипатов В.П.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17010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76</v>
      </c>
    </row>
    <row r="7" spans="1:4">
      <c r="A7" s="43"/>
      <c r="B7" s="18"/>
      <c r="C7" s="124" t="s">
        <v>12</v>
      </c>
      <c r="D7" s="126">
        <f>КАГ!$B$14</f>
        <v>19176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44901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471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103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388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398</v>
      </c>
      <c r="C19" s="168" t="s">
        <v>179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4" t="s">
        <v>398</v>
      </c>
      <c r="C20" s="168" t="s">
        <v>181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>NC Accuforce</v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>NC Euphora</v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>Sapphire</v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1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>Sprinter Legend</v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>SubMarine Rapido, Invatec</v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>Nitrex 260</v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>Launcher 7F JL 3.5</v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>RadiFocus</v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10</v>
      </c>
      <c r="B12" t="s">
        <v>376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>BasixCOMPAK</v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>BasixTOUCH</v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>Launcher 7F JL 4.0</v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>Dolphin</v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>Perouse Medical FLAMINGO</v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>Sion</v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459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456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453</v>
      </c>
    </row>
    <row r="31" spans="1:33">
      <c r="A31">
        <v>31.5</v>
      </c>
      <c r="B31" t="s">
        <v>3</v>
      </c>
      <c r="C31" t="s">
        <v>461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s="197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>DES, Calipso</v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7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1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9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40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41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42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43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1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44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45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>Launcher 6F AL 1</v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46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47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48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49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50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51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52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53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>Launcher 6F JR 3.5</v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465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472</v>
      </c>
    </row>
    <row r="52" spans="1:2">
      <c r="A52" t="s">
        <v>369</v>
      </c>
      <c r="B52" t="s">
        <v>466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468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2022-12-06T11:49:42Z</cp:lastPrinted>
  <dcterms:created xsi:type="dcterms:W3CDTF">2015-06-05T18:19:34Z</dcterms:created>
  <dcterms:modified xsi:type="dcterms:W3CDTF">2022-12-06T11:52:25Z</dcterms:modified>
</cp:coreProperties>
</file>