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19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AD63" i="1" l="1"/>
  <c r="Q62" i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2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49" i="1"/>
  <c r="T22" i="1"/>
  <c r="T43" i="1"/>
  <c r="T55" i="1"/>
  <c r="T9" i="1"/>
  <c r="T35" i="1"/>
  <c r="T45" i="1"/>
  <c r="T5" i="1"/>
  <c r="T24" i="1"/>
  <c r="T60" i="1"/>
  <c r="T11" i="1"/>
  <c r="T6" i="1"/>
  <c r="T44" i="1"/>
  <c r="T23" i="1"/>
  <c r="T30" i="1"/>
  <c r="T18" i="1"/>
  <c r="T34" i="1"/>
  <c r="T53" i="1"/>
  <c r="T61" i="1"/>
  <c r="T27" i="1"/>
  <c r="T50" i="1"/>
  <c r="T56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<sst xmlns="http://schemas.openxmlformats.org/spreadsheetml/2006/main" count="798" uniqueCount="497">
  <si>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</si>
  <si>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</si>
  <si>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</si>
  <si>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</si>
  <si>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</si>
  <si>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</si>
  <si>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</si>
  <si>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</si>
  <si>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</si>
  <si>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</si>
  <si>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</si>
  <si>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</si>
  <si>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</si>
  <si>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</si>
  <si>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</si>
  <si>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</si>
  <si>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</si>
  <si>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</si>
  <si>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</si>
  <si>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</si>
  <si>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</si>
  <si>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</si>
  <si>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</si>
  <si>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</si>
  <si>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</si>
  <si>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</si>
  <si>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</si>
  <si>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</si>
  <si>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</si>
  <si>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</si>
  <si>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</si>
  <si>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</si>
  <si>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</si>
  <si>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</si>
  <si>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</si>
  <si>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</si>
  <si>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</si>
  <si>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</si>
  <si>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</si>
  <si>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</si>
  <si>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</si>
  <si>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</si>
  <si>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</si>
  <si>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</si>
  <si>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</si>
  <si>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</si>
  <si>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</si>
  <si>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</si>
  <si>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</si>
  <si>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</si>
  <si>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</si>
  <si>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</si>
  <si>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</si>
  <si>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</si>
  <si>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</si>
  <si>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</si>
  <si>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</si>
  <si>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</si>
  <si>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</si>
  <si>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</si>
  <si>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</si>
  <si>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</si>
  <si>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</si>
  <si>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</si>
  <si>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</si>
  <si>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</si>
  <si>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</si>
  <si>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</si>
  <si>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</si>
  <si>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</si>
  <si>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</si>
  <si>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</si>
  <si>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</si>
  <si>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</si>
  <si>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</si>
  <si>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</si>
  <si>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</si>
  <si>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</si>
  <si>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</si>
  <si>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</si>
  <si>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</si>
  <si>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</si>
  <si>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</si>
  <si>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</si>
  <si>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</si>
  <si>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</si>
  <si>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</si>
  <si>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</si>
  <si>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</si>
  <si>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</si>
  <si>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</si>
  <si>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</si>
  <si>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</si>
  <si>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</si>
  <si>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</si>
  <si>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</si>
  <si>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</si>
  <si>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</si>
  <si>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</si>
  <si>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</si>
  <si>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</si>
  <si>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</si>
  <si>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</si>
  <si>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</si>
  <si>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</si>
  <si>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</si>
  <si>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</si>
  <si>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</si>
  <si>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</si>
  <si>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</si>
  <si>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</si>
  <si>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</si>
  <si>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</si>
  <si>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</si>
  <si>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</si>
  <si>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</si>
  <si>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</si>
  <si>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</si>
  <si>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</si>
  <si>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</si>
  <si>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</si>
  <si>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</si>
  <si>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</si>
  <si>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</si>
  <si>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</si>
  <si>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</si>
  <si>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</si>
  <si>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</si>
  <si>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</si>
  <si>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</si>
  <si>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</si>
  <si>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</si>
  <si>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</si>
  <si>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</si>
  <si>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</si>
  <si>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</si>
  <si>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</si>
  <si>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</si>
  <si>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</si>
  <si>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</si>
  <si>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</si>
  <si>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</si>
  <si>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</si>
  <si>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</si>
  <si>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</si>
  <si>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</si>
  <si>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</si>
  <si>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</si>
  <si>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</si>
  <si>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</si>
  <si>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</si>
  <si>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</si>
  <si>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</si>
  <si>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</si>
  <si>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</si>
  <si>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</si>
  <si>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</si>
  <si>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</si>
  <si>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</si>
  <si>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</si>
  <si>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</si>
  <si>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</si>
  <si>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</si>
  <si>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</si>
  <si>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</si>
  <si>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</si>
  <si>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</si>
  <si>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</si>
  <si>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</si>
  <si>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</si>
  <si>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</si>
  <si>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</si>
  <si>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</si>
  <si>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</si>
  <si>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</si>
  <si>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</si>
  <si>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</si>
  <si>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</si>
  <si>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</si>
  <si>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</si>
  <si>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</si>
  <si>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</si>
  <si>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</si>
  <si>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</si>
  <si>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</si>
  <si>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</si>
  <si>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</si>
  <si>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</si>
  <si>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</si>
  <si>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</si>
  <si>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</si>
  <si>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</si>
  <si>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</si>
  <si>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</si>
  <si>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</si>
  <si>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</si>
  <si>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</si>
  <si>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</si>
  <si>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</si>
  <si>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</si>
  <si>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</si>
  <si>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</si>
  <si>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</si>
  <si>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</si>
  <si>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</si>
  <si>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</si>
  <si>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</si>
  <si>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</si>
  <si>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</si>
  <si>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</si>
  <si>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</si>
  <si>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</si>
  <si>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</si>
  <si>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</si>
  <si>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</si>
  <si>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</si>
  <si>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</si>
  <si>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</si>
  <si>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</si>
  <si>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</si>
  <si>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</si>
  <si>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</si>
  <si>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</si>
  <si>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</si>
  <si>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</si>
  <si>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</si>
  <si>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</si>
  <si>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</si>
  <si>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</si>
  <si>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</si>
  <si>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</si>
  <si>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</si>
  <si>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</si>
  <si>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</si>
  <si>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</si>
  <si>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</si>
  <si>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</si>
  <si>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</si>
  <si>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</si>
  <si>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</si>
  <si>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</si>
  <si>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</si>
  <si>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</si>
  <si>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</si>
  <si>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</si>
  <si>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</si>
  <si>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</si>
  <si>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</si>
  <si>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</si>
  <si>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</si>
  <si>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</si>
  <si>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</si>
  <si>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</si>
  <si>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</si>
  <si>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</si>
  <si>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</si>
  <si>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</si>
  <si>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</si>
  <si>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</si>
  <si>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</si>
  <si>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</si>
  <si>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</si>
  <si>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</si>
  <si>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</si>
  <si>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</si>
  <si>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</si>
  <si>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</si>
  <si>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</si>
  <si>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</si>
  <si>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</si>
  <si>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</si>
  <si>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</si>
  <si>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</si>
  <si>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</si>
  <si>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</si>
  <si>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</si>
  <si>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</si>
  <si>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</si>
  <si>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</si>
  <si>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</si>
  <si>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</si>
  <si>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</si>
  <si>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</si>
  <si>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</si>
  <si>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</si>
  <si>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</si>
  <si>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</si>
  <si>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</si>
  <si>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</si>
  <si>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</si>
  <si>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</si>
  <si>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</si>
  <si>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</si>
  <si>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</si>
  <si>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</si>
  <si>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</si>
  <si>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</si>
  <si>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</si>
  <si>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</si>
  <si>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</si>
  <si>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</si>
  <si>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</si>
  <si>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</si>
  <si>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</si>
  <si>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</si>
  <si>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</si>
  <si>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</si>
  <si>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</si>
  <si>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</si>
  <si>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</si>
  <si>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</si>
  <si>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</si>
  <si>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</si>
  <si>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</si>
  <si>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</si>
  <si>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</si>
  <si>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</si>
  <si>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</si>
  <si>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</si>
  <si>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</si>
  <si>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</si>
  <si>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</si>
  <si>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</si>
  <si>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</si>
  <si>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</si>
  <si>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</si>
  <si>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</si>
  <si>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</si>
  <si>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</si>
  <si>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</si>
  <si>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</si>
  <si>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</si>
  <si>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</si>
  <si>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</si>
  <si>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</si>
  <si>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</si>
  <si>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</si>
  <si>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</si>
  <si>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</si>
  <si>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</si>
  <si>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</si>
  <si>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</si>
  <si>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</si>
  <si>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</si>
  <si>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</si>
  <si>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</si>
  <si>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</si>
  <si>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</si>
  <si>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</si>
  <si>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</si>
  <si>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</si>
  <si>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</si>
  <si>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</si>
  <si>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</si>
  <si>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</si>
  <si>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</si>
  <si>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</si>
  <si>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</si>
  <si>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</si>
  <si>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</si>
  <si>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</si>
  <si>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</si>
  <si>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</si>
  <si>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</si>
  <si>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</si>
  <si>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</si>
  <si>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</si>
  <si>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</si>
  <si>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</si>
  <si>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</si>
  <si>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</si>
  <si>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</si>
  <si>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</si>
  <si>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</si>
  <si>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</si>
  <si>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</si>
  <si>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</si>
  <si>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</si>
  <si>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</si>
  <si>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</si>
  <si>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</si>
  <si>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</si>
  <si>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</si>
  <si>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</si>
  <si>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</si>
  <si>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</si>
  <si>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</si>
  <si>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</si>
  <si>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</si>
  <si>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</si>
  <si>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</si>
  <si>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</si>
  <si>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</si>
  <si>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</si>
  <si>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</si>
  <si>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</si>
  <si>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</si>
  <si>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</si>
  <si>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</si>
  <si>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</si>
  <si>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</si>
  <si>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</si>
  <si>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</si>
  <si>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</si>
  <si>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</si>
  <si>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</si>
  <si>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</si>
  <si>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</si>
  <si>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</si>
  <si>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</si>
  <si>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</si>
  <si>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</si>
  <si>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</si>
  <si>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</si>
  <si>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</si>
  <si>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</si>
  <si>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</si>
  <si>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</si>
  <si>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</si>
  <si>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</si>
  <si>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</si>
  <si>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</si>
  <si>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</si>
  <si>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</si>
  <si>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</si>
  <si>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</si>
  <si>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</si>
  <si>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</si>
  <si>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</si>
  <si>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</si>
  <si>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</si>
  <si>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</si>
  <si>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</si>
  <si>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</si>
  <si>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</si>
  <si>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</si>
  <si>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</si>
  <si>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</si>
  <si>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</si>
  <si>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</si>
  <si>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</si>
  <si>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</si>
  <si>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</si>
  <si>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</si>
  <si>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</si>
  <si>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</si>
  <si>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</si>
  <si>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</si>
  <si>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</si>
  <si>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</si>
  <si>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</si>
  <si>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</si>
  <si>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</si>
  <si>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</si>
  <si>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</si>
  <si>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</si>
  <si>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</si>
  <si>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</si>
  <si>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</si>
  <si>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</si>
  <si>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</si>
  <si>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</si>
  <si>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</si>
  <si>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</si>
  <si>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</si>
  <si>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</si>
  <si>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</si>
  <si>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</si>
  <si>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</si>
  <si>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</si>
  <si>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</si>
  <si>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</si>
  <si>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</si>
  <si>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</si>
  <si>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</si>
  <si>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</si>
  <si>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</si>
  <si>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</si>
  <si>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</si>
  <si>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</si>
  <si>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</si>
  <si>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</si>
  <si>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50 ml</t>
  </si>
  <si>
    <t xml:space="preserve">Заведующий отделения: Д.В. Карчевский </t>
  </si>
  <si>
    <t>Sion Black</t>
  </si>
  <si>
    <t>150 ml</t>
  </si>
  <si>
    <t>Правый</t>
  </si>
  <si>
    <t>Ствол-ИМА</t>
  </si>
  <si>
    <t>10:30</t>
  </si>
  <si>
    <t>Балина Н.В.</t>
  </si>
  <si>
    <t>2.5 - 12</t>
  </si>
  <si>
    <t>стеноз тела ствола ЛКА 40%.</t>
  </si>
  <si>
    <r>
      <t xml:space="preserve">хроническая тотальная окклюзия на уровне устья ПНА. Антеградный кровоток TIMI 0. Приемущественно коллатеральный кровоток из системы ПКА ретроградным контрастированием дистального и среднего сегмента ПНА, дистальной трети ДВ. </t>
    </r>
    <r>
      <rPr>
        <b/>
        <sz val="10"/>
        <color theme="1"/>
        <rFont val="Calibri"/>
        <family val="2"/>
        <charset val="204"/>
        <scheme val="minor"/>
      </rPr>
      <t>ИМА</t>
    </r>
    <r>
      <rPr>
        <sz val="10"/>
        <color theme="1"/>
        <rFont val="Calibri"/>
        <family val="2"/>
        <charset val="204"/>
        <scheme val="minor"/>
      </rPr>
      <t xml:space="preserve">: крупная,  субтотальный нестабильный  стеноз устья и проксимальной трети ИМА. Антеградный кровоток кровоток ближе к  TIMI III. </t>
    </r>
  </si>
  <si>
    <t xml:space="preserve">проходим, контуры ровные. Антеградный кровоток TIMI III. </t>
  </si>
  <si>
    <t xml:space="preserve">артерия крупная, проходима, контуры ровные. Антеградный  кровоток TIMI III. </t>
  </si>
  <si>
    <t xml:space="preserve">С учётом клинических данных и ангиографической картины  совместно с зав.отд ССХ Староверовым И.Н., зав. РХМДиЛ Карчесвкого Д.В.;  деж.кардиологом принято решение  в пользу экстренного  стентирования  крупной ИМА. </t>
  </si>
  <si>
    <t>Устье ствола ЛКА катетеризировано проводниковым катетером Launcher EBU 3.5 6Fr. Коронарные проводники Sion Blue заведены в дистальный сегмент ОА и ИМА. БК Euphora 2.5-12 выполнена предилатация субокклюзирующего стеноза ИМА.  От устья ствола ЛКА с полным покрытием стенозов ИМА и ствола ЛКА позиционирован и имплантирован DES Resolute Integrity 3,5-26 мм, давлением 20 атм.  На контрольных съёмках  антеградный кровоток по ОА  и ИМА сохранён,  TIMI III, диссекции и признаков тромбирования не определяется, устье ОА нескомпрометировано. Ангиографический оптимальный,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</si>
</sst>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49" fontId="57" fillId="0" borderId="26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Fill="1" applyBorder="1" applyAlignment="1" applyProtection="1">
      <alignment horizontal="center" vertical="center"/>
      <protection locked="0"/>
    </xf>
    <xf numFmtId="49" fontId="57" fillId="0" borderId="35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20">
  <autoFilter ref="I7:I20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8" sqref="K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44945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0.60416666666666663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0.61111111111111105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489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20193</v>
      </c>
      <c r="C12" s="63"/>
      <c r="D12" s="116" t="s">
        <v>369</v>
      </c>
      <c r="E12" s="112"/>
      <c r="F12" s="112"/>
      <c r="G12" s="29" t="s">
        <v>470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972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488</v>
      </c>
      <c r="H16" s="117">
        <v>722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486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5" t="s">
        <v>491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492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493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21" t="s">
        <v>494</v>
      </c>
      <c r="C32" s="221"/>
      <c r="D32" s="221"/>
      <c r="E32" s="221"/>
      <c r="F32" s="221"/>
      <c r="G32" s="221"/>
      <c r="H32" s="222"/>
    </row>
    <row r="33" spans="1:8" ht="14.45" customHeight="1">
      <c r="A33" s="43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43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43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151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495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482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zoomScaleNormal="100" zoomScaleSheetLayoutView="100" zoomScalePageLayoutView="90" workbookViewId="0">
      <selection activeCell="M24" sqref="M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271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487</v>
      </c>
      <c r="D8" s="234"/>
      <c r="E8" s="234"/>
      <c r="F8" s="83">
        <v>1</v>
      </c>
      <c r="G8" s="145" t="s">
        <v>379</v>
      </c>
      <c r="H8" s="193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44945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0.61111111111111105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0.64583333333333337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6" t="str">
        <f>КАГ!B11</f>
        <v>Балина Н.В.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20193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67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972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10:30</v>
      </c>
      <c r="H20" s="118">
        <f>КАГ!H16</f>
        <v>722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1" t="s">
        <v>496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473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6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485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475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B19" sqref="B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44945</v>
      </c>
      <c r="C2" s="185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Балина Н.В.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20193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67</v>
      </c>
    </row>
    <row r="7" spans="1:4">
      <c r="A7" s="43"/>
      <c r="B7" s="18"/>
      <c r="C7" s="124" t="s">
        <v>12</v>
      </c>
      <c r="D7" s="126">
        <f>КАГ!$B$14</f>
        <v>972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3" t="s">
        <v>13</v>
      </c>
      <c r="D10" s="184">
        <f>КАГ!$B$8</f>
        <v>44945</v>
      </c>
    </row>
    <row r="11" spans="1:4">
      <c r="A11" s="32"/>
      <c r="B11" s="136"/>
      <c r="C11" s="136"/>
      <c r="D11" s="137"/>
    </row>
    <row r="12" spans="1:4" ht="18.75" customHeight="1">
      <c r="A12" s="168" t="s">
        <v>410</v>
      </c>
      <c r="B12" s="169" t="s">
        <v>0</v>
      </c>
      <c r="C12" s="169" t="s">
        <v>14</v>
      </c>
      <c r="D12" s="170" t="s">
        <v>128</v>
      </c>
    </row>
    <row r="13" spans="1:4" ht="27.75" customHeight="1">
      <c r="A13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7" t="s">
        <v>481</v>
      </c>
      <c r="C13" s="197"/>
      <c r="D13" s="172">
        <v>1</v>
      </c>
    </row>
    <row r="14" spans="1:4" ht="27.75" customHeight="1">
      <c r="A14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8" t="s">
        <v>400</v>
      </c>
      <c r="C14" s="198"/>
      <c r="D14" s="172">
        <v>1</v>
      </c>
    </row>
    <row r="15" spans="1:4" ht="27.75" customHeight="1">
      <c r="A15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88" t="s">
        <v>476</v>
      </c>
      <c r="C15" s="198"/>
      <c r="D15" s="172">
        <v>2</v>
      </c>
    </row>
    <row r="16" spans="1:4" ht="27.75" customHeight="1">
      <c r="A16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88" t="s">
        <v>398</v>
      </c>
      <c r="C16" s="198" t="s">
        <v>166</v>
      </c>
      <c r="D16" s="172">
        <v>1</v>
      </c>
    </row>
    <row r="17" spans="1:4" ht="27.75" customHeight="1">
      <c r="A17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88" t="s">
        <v>343</v>
      </c>
      <c r="C17" s="198" t="s">
        <v>490</v>
      </c>
      <c r="D17" s="172">
        <v>1</v>
      </c>
    </row>
    <row r="18" spans="1:4" ht="27.75" customHeight="1">
      <c r="A18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88"/>
      <c r="C18" s="198"/>
      <c r="D18" s="172"/>
    </row>
    <row r="19" spans="1:4" ht="27.75" customHeight="1">
      <c r="A19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8"/>
      <c r="C19" s="198"/>
      <c r="D19" s="172"/>
    </row>
    <row r="20" spans="1:4" ht="27.75" customHeight="1">
      <c r="A20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198"/>
      <c r="D20" s="172"/>
    </row>
    <row r="21" spans="1:4" ht="27.75" customHeight="1">
      <c r="A21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198"/>
      <c r="D21" s="172"/>
    </row>
    <row r="22" spans="1:4" ht="27.75" customHeight="1">
      <c r="A22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198"/>
      <c r="D22" s="174"/>
    </row>
    <row r="23" spans="1:4" ht="27.75" customHeight="1">
      <c r="A23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198"/>
      <c r="D23" s="174"/>
    </row>
    <row r="24" spans="1:4" ht="27.75" customHeight="1">
      <c r="A2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199"/>
      <c r="D24" s="174"/>
    </row>
    <row r="25" spans="1:4" ht="27.75" customHeight="1">
      <c r="A25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200"/>
      <c r="D25" s="178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0" zoomScaleNormal="90" workbookViewId="0">
      <pane ySplit="1" topLeftCell="A2" activePane="bottomLeft" state="frozen"/>
      <selection pane="bottomLeft" activeCell="J14" sqref="J1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487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284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285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286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272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287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279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288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  <c r="I20" t="s">
        <v>289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  <row r="38" spans="1:9">
      <c r="I38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0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Euphora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Euphora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2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5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481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484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476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2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2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1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4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DES,Firehawk</v>
      </c>
      <c r="X47" s="144" t="str">
        <f>IFERROR(INDEX(Расходка[Наименование расходного материала],MATCH(Расходка[№],Поиск_расходки[Индекс7],0)),"")</f>
        <v>DES,Firehawk</v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479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Resolute Onyx</v>
      </c>
      <c r="X48" s="144" t="str">
        <f>IFERROR(INDEX(Расходка[Наименование расходного материала],MATCH(Расходка[№],Поиск_расходки[Индекс7],0)),"")</f>
        <v>Resolute Onyx</v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5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2023-01-19T13:06:25Z</cp:lastPrinted>
  <dcterms:created xsi:type="dcterms:W3CDTF">2015-06-05T18:19:34Z</dcterms:created>
  <dcterms:modified xsi:type="dcterms:W3CDTF">2023-01-19T13:06:32Z</dcterms:modified>
</cp:coreProperties>
</file>