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9" l="1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2" i="1"/>
  <c r="T29" i="1"/>
  <c r="T35" i="1"/>
  <c r="M51" i="1"/>
  <c r="M52" i="1" s="1"/>
  <c r="M53" i="1" s="1"/>
  <c r="L50" i="1"/>
  <c r="T45" i="1" l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<sst xmlns="http://schemas.openxmlformats.org/spreadsheetml/2006/main" count="812" uniqueCount="504">
  <si>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</si>
  <si>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</si>
  <si>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</si>
  <si>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</si>
  <si>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</si>
  <si>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</si>
  <si>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</si>
  <si>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</si>
  <si>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</si>
  <si>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</si>
  <si>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</si>
  <si>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</si>
  <si>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</si>
  <si>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</si>
  <si>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</si>
  <si>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</si>
  <si>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</si>
  <si>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</si>
  <si>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</si>
  <si>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</si>
  <si>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</si>
  <si>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</si>
  <si>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</si>
  <si>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</si>
  <si>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</si>
  <si>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</si>
  <si>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</si>
  <si>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</si>
  <si>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</si>
  <si>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</si>
  <si>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</si>
  <si>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</si>
  <si>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</si>
  <si>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</si>
  <si>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</si>
  <si>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</si>
  <si>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</si>
  <si>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</si>
  <si>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</si>
  <si>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</si>
  <si>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</si>
  <si>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</si>
  <si>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</si>
  <si>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</si>
  <si>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</si>
  <si>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</si>
  <si>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</si>
  <si>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</si>
  <si>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</si>
  <si>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</si>
  <si>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</si>
  <si>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</si>
  <si>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</si>
  <si>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</si>
  <si>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</si>
  <si>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</si>
  <si>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</si>
  <si>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</si>
  <si>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</si>
  <si>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</si>
  <si>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</si>
  <si>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</si>
  <si>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</si>
  <si>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</si>
  <si>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</si>
  <si>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</si>
  <si>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</si>
  <si>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</si>
  <si>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</si>
  <si>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</si>
  <si>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</si>
  <si>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</si>
  <si>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</si>
  <si>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</si>
  <si>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</si>
  <si>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</si>
  <si>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</si>
  <si>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</si>
  <si>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</si>
  <si>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</si>
  <si>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</si>
  <si>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</si>
  <si>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</si>
  <si>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</si>
  <si>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</si>
  <si>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</si>
  <si>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</si>
  <si>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</si>
  <si>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</si>
  <si>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</si>
  <si>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</si>
  <si>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</si>
  <si>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</si>
  <si>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</si>
  <si>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</si>
  <si>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</si>
  <si>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</si>
  <si>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</si>
  <si>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</si>
  <si>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</si>
  <si>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</si>
  <si>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</si>
  <si>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</si>
  <si>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</si>
  <si>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</si>
  <si>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</si>
  <si>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</si>
  <si>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</si>
  <si>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</si>
  <si>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</si>
  <si>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</si>
  <si>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</si>
  <si>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</si>
  <si>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</si>
  <si>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</si>
  <si>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</si>
  <si>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</si>
  <si>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</si>
  <si>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</si>
  <si>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</si>
  <si>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</si>
  <si>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</si>
  <si>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</si>
  <si>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</si>
  <si>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</si>
  <si>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</si>
  <si>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</si>
  <si>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</si>
  <si>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</si>
  <si>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</si>
  <si>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</si>
  <si>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</si>
  <si>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</si>
  <si>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</si>
  <si>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</si>
  <si>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</si>
  <si>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</si>
  <si>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</si>
  <si>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</si>
  <si>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</si>
  <si>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</si>
  <si>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</si>
  <si>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</si>
  <si>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</si>
  <si>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</si>
  <si>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</si>
  <si>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</si>
  <si>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</si>
  <si>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</si>
  <si>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</si>
  <si>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</si>
  <si>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</si>
  <si>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</si>
  <si>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</si>
  <si>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</si>
  <si>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</si>
  <si>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</si>
  <si>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</si>
  <si>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</si>
  <si>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</si>
  <si>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</si>
  <si>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</si>
  <si>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</si>
  <si>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</si>
  <si>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</si>
  <si>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</si>
  <si>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</si>
  <si>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</si>
  <si>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</si>
  <si>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</si>
  <si>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</si>
  <si>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</si>
  <si>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</si>
  <si>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</si>
  <si>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</si>
  <si>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</si>
  <si>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</si>
  <si>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</si>
  <si>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</si>
  <si>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</si>
  <si>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</si>
  <si>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</si>
  <si>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</si>
  <si>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</si>
  <si>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</si>
  <si>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</si>
  <si>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</si>
  <si>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</si>
  <si>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</si>
  <si>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</si>
  <si>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</si>
  <si>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</si>
  <si>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</si>
  <si>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</si>
  <si>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</si>
  <si>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</si>
  <si>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</si>
  <si>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</si>
  <si>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</si>
  <si>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</si>
  <si>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</si>
  <si>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</si>
  <si>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</si>
  <si>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</si>
  <si>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</si>
  <si>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</si>
  <si>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</si>
  <si>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</si>
  <si>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</si>
  <si>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</si>
  <si>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</si>
  <si>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</si>
  <si>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</si>
  <si>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</si>
  <si>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</si>
  <si>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</si>
  <si>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</si>
  <si>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</si>
  <si>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</si>
  <si>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</si>
  <si>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</si>
  <si>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</si>
  <si>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</si>
  <si>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</si>
  <si>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</si>
  <si>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</si>
  <si>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</si>
  <si>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</si>
  <si>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</si>
  <si>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</si>
  <si>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</si>
  <si>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</si>
  <si>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</si>
  <si>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</si>
  <si>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</si>
  <si>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</si>
  <si>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</si>
  <si>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</si>
  <si>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</si>
  <si>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</si>
  <si>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</si>
  <si>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</si>
  <si>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</si>
  <si>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</si>
  <si>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</si>
  <si>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</si>
  <si>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</si>
  <si>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</si>
  <si>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</si>
  <si>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</si>
  <si>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</si>
  <si>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</si>
  <si>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</si>
  <si>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</si>
  <si>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</si>
  <si>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</si>
  <si>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</si>
  <si>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</si>
  <si>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</si>
  <si>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</si>
  <si>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</si>
  <si>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</si>
  <si>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</si>
  <si>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</si>
  <si>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</si>
  <si>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</si>
  <si>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</si>
  <si>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</si>
  <si>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</si>
  <si>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</si>
  <si>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</si>
  <si>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</si>
  <si>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</si>
  <si>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</si>
  <si>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</si>
  <si>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</si>
  <si>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</si>
  <si>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</si>
  <si>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</si>
  <si>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</si>
  <si>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</si>
  <si>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</si>
  <si>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</si>
  <si>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</si>
  <si>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</si>
  <si>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</si>
  <si>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</si>
  <si>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</si>
  <si>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</si>
  <si>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</si>
  <si>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</si>
  <si>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</si>
  <si>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</si>
  <si>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</si>
  <si>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</si>
  <si>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</si>
  <si>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</si>
  <si>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</si>
  <si>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</si>
  <si>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</si>
  <si>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</si>
  <si>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</si>
  <si>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</si>
  <si>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</si>
  <si>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</si>
  <si>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</si>
  <si>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</si>
  <si>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</si>
  <si>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</si>
  <si>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</si>
  <si>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</si>
  <si>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</si>
  <si>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</si>
  <si>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</si>
  <si>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</si>
  <si>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</si>
  <si>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</si>
  <si>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</si>
  <si>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</si>
  <si>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</si>
  <si>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</si>
  <si>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</si>
  <si>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</si>
  <si>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</si>
  <si>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</si>
  <si>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</si>
  <si>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</si>
  <si>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</si>
  <si>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</si>
  <si>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</si>
  <si>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</si>
  <si>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</si>
  <si>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</si>
  <si>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</si>
  <si>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</si>
  <si>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</si>
  <si>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</si>
  <si>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</si>
  <si>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</si>
  <si>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</si>
  <si>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</si>
  <si>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</si>
  <si>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</si>
  <si>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</si>
  <si>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</si>
  <si>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</si>
  <si>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</si>
  <si>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</si>
  <si>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</si>
  <si>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</si>
  <si>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</si>
  <si>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</si>
  <si>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</si>
  <si>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</si>
  <si>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</si>
  <si>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</si>
  <si>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</si>
  <si>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</si>
  <si>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</si>
  <si>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</si>
  <si>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</si>
  <si>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</si>
  <si>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</si>
  <si>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</si>
  <si>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</si>
  <si>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</si>
  <si>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</si>
  <si>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</si>
  <si>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</si>
  <si>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</si>
  <si>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</si>
  <si>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</si>
  <si>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</si>
  <si>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</si>
  <si>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</si>
  <si>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</si>
  <si>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</si>
  <si>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</si>
  <si>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</si>
  <si>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</si>
  <si>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</si>
  <si>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</si>
  <si>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</si>
  <si>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</si>
  <si>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</si>
  <si>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</si>
  <si>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</si>
  <si>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</si>
  <si>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</si>
  <si>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</si>
  <si>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</si>
  <si>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</si>
  <si>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</si>
  <si>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</si>
  <si>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</si>
  <si>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</si>
  <si>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</si>
  <si>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</si>
  <si>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</si>
  <si>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</si>
  <si>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</si>
  <si>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</si>
  <si>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</si>
  <si>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</si>
  <si>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</si>
  <si>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</si>
  <si>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</si>
  <si>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</si>
  <si>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</si>
  <si>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</si>
  <si>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</si>
  <si>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</si>
  <si>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</si>
  <si>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</si>
  <si>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</si>
  <si>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</si>
  <si>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</si>
  <si>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</si>
  <si>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</si>
  <si>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</si>
  <si>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</si>
  <si>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</si>
  <si>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</si>
  <si>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</si>
  <si>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</si>
  <si>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</si>
  <si>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</si>
  <si>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</si>
  <si>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</si>
  <si>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</si>
  <si>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</si>
  <si>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</si>
  <si>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</si>
  <si>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</si>
  <si>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</si>
  <si>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</si>
  <si>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</si>
  <si>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</si>
  <si>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</si>
  <si>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</si>
  <si>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</si>
  <si>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</si>
  <si>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</si>
  <si>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</si>
  <si>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</si>
  <si>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</si>
  <si>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</si>
  <si>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</si>
  <si>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</si>
  <si>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</si>
  <si>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</si>
  <si>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</si>
  <si>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</si>
  <si>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</si>
  <si>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</si>
  <si>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</si>
  <si>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</si>
  <si>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</si>
  <si>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</si>
  <si>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</si>
  <si>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</si>
  <si>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</si>
  <si>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</si>
  <si>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</si>
  <si>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</si>
  <si>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</si>
  <si>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</si>
  <si>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</si>
  <si>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</si>
  <si>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</si>
  <si>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</si>
  <si>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</si>
  <si>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</si>
  <si>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</si>
  <si>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</si>
  <si>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</si>
  <si>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</si>
  <si>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</si>
  <si>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</si>
  <si>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</si>
  <si>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</si>
  <si>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</si>
  <si>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</si>
  <si>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</si>
  <si>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</si>
  <si>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</si>
  <si>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</si>
  <si>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</si>
  <si>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</si>
  <si>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</si>
  <si>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</si>
  <si>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50 ml</t>
  </si>
  <si>
    <t>DES, Resolute Onyx</t>
  </si>
  <si>
    <t>DES, Firehawk</t>
  </si>
  <si>
    <t>01:00 02.02.2023</t>
  </si>
  <si>
    <t>Расолько Д.И.</t>
  </si>
  <si>
    <t>16:36</t>
  </si>
  <si>
    <t>кальциноз, проходим, неровности контуров.</t>
  </si>
  <si>
    <t xml:space="preserve">кальциноз проксимального сегмента со стенозом до 50%, на границе проксимального и среднего сегментов кальцинированный стеноз 75%, стеноз дистального сегмента 30%   Антеградный кровоток TIMI III. </t>
  </si>
  <si>
    <r>
      <t xml:space="preserve">выраженный кальциноз на протяжении проксимального и среднего сегментов. Тандэмный нестабильный  субтотальный 90% стеноз на протяжении проксимального сегмента, TTG1; диффузный стеноз на протяжении среднего сегмента с мак. степенью стенозирования 80%. Стеноз прокс/3 ДВ 50%, средней трети 60%.  Антеградный кровоток по ПНА  TIMI II. </t>
    </r>
    <r>
      <rPr>
        <b/>
        <sz val="10.8"/>
        <color theme="1"/>
        <rFont val="Arial Narrow"/>
        <family val="2"/>
        <charset val="204"/>
      </rPr>
      <t xml:space="preserve">ИМА: </t>
    </r>
    <r>
      <rPr>
        <sz val="10.8"/>
        <color theme="1"/>
        <rFont val="Arial Narrow"/>
        <family val="2"/>
        <charset val="204"/>
      </rPr>
      <t xml:space="preserve">ХТО на уровне пркосимального сегмента. Антеградный кровоток по ИМА TIMI 0. </t>
    </r>
  </si>
  <si>
    <t xml:space="preserve">С учётом клинических данных совместно с деж.кардиологом принято решение  о выполнении экстренной реваскуляризации бассейна ПНА. </t>
  </si>
  <si>
    <t xml:space="preserve">выраженный кальциноз на протяжении проксимального, среднего сегментов и дистального сегментов. Стенозы проксимального сегмента и среднего сегмента 50%, эксцентричный стеноз дистального сегмента 40%, стенозы проксимальной трети ЗМЖВ 70%, стеноз средн/3 ЗБВ 50%. Антеградный кровоток TIMI III. </t>
  </si>
  <si>
    <t>250 ml</t>
  </si>
  <si>
    <t>Устье ствола ЛКА катетеризировано проводниковым катетером Launcher EBU 3,5 6Fr. Коронарный проводник Sion Blue заведен в дистальный сегмент ПНА. БК Euphora 2.75-15 выполнена предилатация всех значимых стенозов ПНА. В зону остаточных стенозов среднего сегмента  имплантированы DES Resolute Integrity 2,75-30 мм, давлением 12 атм. и   DES Resolute Onyx 3.0-30, давлением 14 атм.  В зону остаточных стенозов проксимального сегмента с покрытием устья ПНА  имплантирован DES Resolute Integrity 3,5-30 мм, давлением 14 атм.  На контрольных съемках стенты раскрыты удовлетворительно, признаков диссекций, тромбоза и эмболии нет. Антеградный кровоток по ПНА  восстановлен, TIMI III. Устье СВ и ДВ нескомпрометированы.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</si>
</sst>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0.8"/>
      <color theme="1"/>
      <name val="Arial Narrow"/>
      <family val="2"/>
      <charset val="204"/>
    </font>
    <font>
      <b/>
      <sz val="10.8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49" fontId="12" fillId="6" borderId="9" xfId="4" applyNumberFormat="1" applyFont="1" applyBorder="1" applyAlignment="1" applyProtection="1">
      <alignment horizontal="left" vertical="center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28" sqref="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0.99305555555555547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0.99652777777777779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495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21618</v>
      </c>
      <c r="C12" s="63"/>
      <c r="D12" s="116" t="s">
        <v>369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1762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496</v>
      </c>
      <c r="H16" s="117">
        <v>1525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497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45" t="s">
        <v>499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21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21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9" t="s">
        <v>498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21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21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19" t="s">
        <v>501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21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21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21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21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500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22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4" t="s">
        <v>271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3" t="s">
        <v>284</v>
      </c>
      <c r="D8" s="233"/>
      <c r="E8" s="233"/>
      <c r="F8" s="83">
        <v>3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3"/>
      <c r="D9" s="233"/>
      <c r="E9" s="23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33"/>
      <c r="D10" s="233"/>
      <c r="E10" s="23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0.99652777777777779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44" t="s">
        <v>494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Расолько Д.И.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21618</v>
      </c>
      <c r="C16" s="18"/>
      <c r="D16" s="116" t="s">
        <v>369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1762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16:36</v>
      </c>
      <c r="H20" s="118">
        <f>КАГ!H16</f>
        <v>1525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1.0030555555555554</v>
      </c>
    </row>
    <row r="23" spans="1:8" ht="14.45" customHeight="1">
      <c r="A23" s="240" t="s">
        <v>503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7" t="s">
        <v>472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9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502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4" t="s">
        <v>474</v>
      </c>
      <c r="B52" s="225"/>
      <c r="C52" s="225"/>
      <c r="D52" s="225"/>
      <c r="E52" s="225"/>
      <c r="F52" s="226"/>
      <c r="G52" s="18"/>
      <c r="H52" s="44"/>
    </row>
    <row r="53" spans="1:8" ht="15" customHeight="1">
      <c r="A53" s="227"/>
      <c r="B53" s="228"/>
      <c r="C53" s="228"/>
      <c r="D53" s="228"/>
      <c r="E53" s="228"/>
      <c r="F53" s="229"/>
      <c r="G53" s="89" t="str">
        <f>IF(ISBLANK(H13),"",H13)</f>
        <v/>
      </c>
      <c r="H53" s="72"/>
    </row>
    <row r="54" spans="1:8">
      <c r="A54" s="230"/>
      <c r="B54" s="231"/>
      <c r="C54" s="231"/>
      <c r="D54" s="231"/>
      <c r="E54" s="231"/>
      <c r="F54" s="23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Расолько Д.И.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21618</v>
      </c>
    </row>
    <row r="6" spans="1:4" ht="45.75" customHeight="1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1762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390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343</v>
      </c>
      <c r="C16" s="168" t="s">
        <v>113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422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492</v>
      </c>
      <c r="C19" s="168" t="s">
        <v>172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487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484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488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489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485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486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</v>
      </c>
      <c r="U2" s="139" t="str">
        <f>IFERROR(INDEX(Расходка[Наименование расходного материала],MATCH(Расходка[№],Поиск_расходки[Индекс4],0)),"")</f>
        <v>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Onyx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Sion Black</v>
      </c>
      <c r="U3" s="139" t="str">
        <f>IFERROR(INDEX(Расходка[Наименование расходного материала],MATCH(Расходка[№],Поиск_расходки[Индекс4],0)),"")</f>
        <v>NC Euphora</v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Sion Blue</v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482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2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479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1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2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3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1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492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1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2023-02-01T22:35:25Z</cp:lastPrinted>
  <dcterms:created xsi:type="dcterms:W3CDTF">2015-06-05T18:19:34Z</dcterms:created>
  <dcterms:modified xsi:type="dcterms:W3CDTF">2023-02-01T22:42:24Z</dcterms:modified>
</cp:coreProperties>
</file>