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09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3" l="1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29" i="1"/>
  <c r="M51" i="1"/>
  <c r="M52" i="1" s="1"/>
  <c r="M53" i="1" s="1"/>
  <c r="L50" i="1"/>
  <c r="T35" i="1" l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<sst xmlns="http://schemas.openxmlformats.org/spreadsheetml/2006/main" count="810" uniqueCount="504">
  <si>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</si>
  <si>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</si>
  <si>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</si>
  <si>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</si>
  <si>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</si>
  <si>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</si>
  <si>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</si>
  <si>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</si>
  <si>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</si>
  <si>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</si>
  <si>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</si>
  <si>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</si>
  <si>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</si>
  <si>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</si>
  <si>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</si>
  <si>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</si>
  <si>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</si>
  <si>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</si>
  <si>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</si>
  <si>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</si>
  <si>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</si>
  <si>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</si>
  <si>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</si>
  <si>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</si>
  <si>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</si>
  <si>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</si>
  <si>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</si>
  <si>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</si>
  <si>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</si>
  <si>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</si>
  <si>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</si>
  <si>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</si>
  <si>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</si>
  <si>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</si>
  <si>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</si>
  <si>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</si>
  <si>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</si>
  <si>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</si>
  <si>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</si>
  <si>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</si>
  <si>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</si>
  <si>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</si>
  <si>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</si>
  <si>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</si>
  <si>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</si>
  <si>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</si>
  <si>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</si>
  <si>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</si>
  <si>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</si>
  <si>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</si>
  <si>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</si>
  <si>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</si>
  <si>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</si>
  <si>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</si>
  <si>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</si>
  <si>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</si>
  <si>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</si>
  <si>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</si>
  <si>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</si>
  <si>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</si>
  <si>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</si>
  <si>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</si>
  <si>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</si>
  <si>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</si>
  <si>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</si>
  <si>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</si>
  <si>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</si>
  <si>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</si>
  <si>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</si>
  <si>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</si>
  <si>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</si>
  <si>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</si>
  <si>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</si>
  <si>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</si>
  <si>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</si>
  <si>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</si>
  <si>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</si>
  <si>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</si>
  <si>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</si>
  <si>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</si>
  <si>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</si>
  <si>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</si>
  <si>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</si>
  <si>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</si>
  <si>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</si>
  <si>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</si>
  <si>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</si>
  <si>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</si>
  <si>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</si>
  <si>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</si>
  <si>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</si>
  <si>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</si>
  <si>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</si>
  <si>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</si>
  <si>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</si>
  <si>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</si>
  <si>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</si>
  <si>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</si>
  <si>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</si>
  <si>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</si>
  <si>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</si>
  <si>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</si>
  <si>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</si>
  <si>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</si>
  <si>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</si>
  <si>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</si>
  <si>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</si>
  <si>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</si>
  <si>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</si>
  <si>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</si>
  <si>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</si>
  <si>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</si>
  <si>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</si>
  <si>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</si>
  <si>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</si>
  <si>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</si>
  <si>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</si>
  <si>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</si>
  <si>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</si>
  <si>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</si>
  <si>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</si>
  <si>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</si>
  <si>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</si>
  <si>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</si>
  <si>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</si>
  <si>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</si>
  <si>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</si>
  <si>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</si>
  <si>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</si>
  <si>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</si>
  <si>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</si>
  <si>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</si>
  <si>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</si>
  <si>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</si>
  <si>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</si>
  <si>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</si>
  <si>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</si>
  <si>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</si>
  <si>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</si>
  <si>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</si>
  <si>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</si>
  <si>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</si>
  <si>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</si>
  <si>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</si>
  <si>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</si>
  <si>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</si>
  <si>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</si>
  <si>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</si>
  <si>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</si>
  <si>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</si>
  <si>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</si>
  <si>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</si>
  <si>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</si>
  <si>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</si>
  <si>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</si>
  <si>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</si>
  <si>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</si>
  <si>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</si>
  <si>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</si>
  <si>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</si>
  <si>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</si>
  <si>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</si>
  <si>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</si>
  <si>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</si>
  <si>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</si>
  <si>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</si>
  <si>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</si>
  <si>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</si>
  <si>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</si>
  <si>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</si>
  <si>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</si>
  <si>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</si>
  <si>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</si>
  <si>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</si>
  <si>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</si>
  <si>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</si>
  <si>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</si>
  <si>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</si>
  <si>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</si>
  <si>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</si>
  <si>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</si>
  <si>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</si>
  <si>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</si>
  <si>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</si>
  <si>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</si>
  <si>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</si>
  <si>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</si>
  <si>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</si>
  <si>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</si>
  <si>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</si>
  <si>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</si>
  <si>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</si>
  <si>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</si>
  <si>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</si>
  <si>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</si>
  <si>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</si>
  <si>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</si>
  <si>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</si>
  <si>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</si>
  <si>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</si>
  <si>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</si>
  <si>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</si>
  <si>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</si>
  <si>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</si>
  <si>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</si>
  <si>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</si>
  <si>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</si>
  <si>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</si>
  <si>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</si>
  <si>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</si>
  <si>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</si>
  <si>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</si>
  <si>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</si>
  <si>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</si>
  <si>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</si>
  <si>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</si>
  <si>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</si>
  <si>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</si>
  <si>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</si>
  <si>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</si>
  <si>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</si>
  <si>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</si>
  <si>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</si>
  <si>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</si>
  <si>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</si>
  <si>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</si>
  <si>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</si>
  <si>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</si>
  <si>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</si>
  <si>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</si>
  <si>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</si>
  <si>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</si>
  <si>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</si>
  <si>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</si>
  <si>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</si>
  <si>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</si>
  <si>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</si>
  <si>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</si>
  <si>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</si>
  <si>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</si>
  <si>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</si>
  <si>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</si>
  <si>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</si>
  <si>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</si>
  <si>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</si>
  <si>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</si>
  <si>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</si>
  <si>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</si>
  <si>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</si>
  <si>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</si>
  <si>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</si>
  <si>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</si>
  <si>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</si>
  <si>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</si>
  <si>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</si>
  <si>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</si>
  <si>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</si>
  <si>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</si>
  <si>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</si>
  <si>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</si>
  <si>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</si>
  <si>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</si>
  <si>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</si>
  <si>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</si>
  <si>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</si>
  <si>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</si>
  <si>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</si>
  <si>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</si>
  <si>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</si>
  <si>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</si>
  <si>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</si>
  <si>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</si>
  <si>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</si>
  <si>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</si>
  <si>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</si>
  <si>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</si>
  <si>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</si>
  <si>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</si>
  <si>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</si>
  <si>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</si>
  <si>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</si>
  <si>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</si>
  <si>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</si>
  <si>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</si>
  <si>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</si>
  <si>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</si>
  <si>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</si>
  <si>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</si>
  <si>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</si>
  <si>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</si>
  <si>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</si>
  <si>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</si>
  <si>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</si>
  <si>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</si>
  <si>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</si>
  <si>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</si>
  <si>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</si>
  <si>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</si>
  <si>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</si>
  <si>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</si>
  <si>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</si>
  <si>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</si>
  <si>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</si>
  <si>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</si>
  <si>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</si>
  <si>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</si>
  <si>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</si>
  <si>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</si>
  <si>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</si>
  <si>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</si>
  <si>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</si>
  <si>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</si>
  <si>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</si>
  <si>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</si>
  <si>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</si>
  <si>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</si>
  <si>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</si>
  <si>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</si>
  <si>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</si>
  <si>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</si>
  <si>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</si>
  <si>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</si>
  <si>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</si>
  <si>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</si>
  <si>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</si>
  <si>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</si>
  <si>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</si>
  <si>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</si>
  <si>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</si>
  <si>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</si>
  <si>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</si>
  <si>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</si>
  <si>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</si>
  <si>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</si>
  <si>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</si>
  <si>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</si>
  <si>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</si>
  <si>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</si>
  <si>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</si>
  <si>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</si>
  <si>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</si>
  <si>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</si>
  <si>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</si>
  <si>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</si>
  <si>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</si>
  <si>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</si>
  <si>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</si>
  <si>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</si>
  <si>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</si>
  <si>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</si>
  <si>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</si>
  <si>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</si>
  <si>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</si>
  <si>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</si>
  <si>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</si>
  <si>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</si>
  <si>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</si>
  <si>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</si>
  <si>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</si>
  <si>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</si>
  <si>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</si>
  <si>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</si>
  <si>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</si>
  <si>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</si>
  <si>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</si>
  <si>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</si>
  <si>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</si>
  <si>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</si>
  <si>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</si>
  <si>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</si>
  <si>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</si>
  <si>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</si>
  <si>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</si>
  <si>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</si>
  <si>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</si>
  <si>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</si>
  <si>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</si>
  <si>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</si>
  <si>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</si>
  <si>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</si>
  <si>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</si>
  <si>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</si>
  <si>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</si>
  <si>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</si>
  <si>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</si>
  <si>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</si>
  <si>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</si>
  <si>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</si>
  <si>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</si>
  <si>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</si>
  <si>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</si>
  <si>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</si>
  <si>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</si>
  <si>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</si>
  <si>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</si>
  <si>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</si>
  <si>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</si>
  <si>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</si>
  <si>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</si>
  <si>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</si>
  <si>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</si>
  <si>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</si>
  <si>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</si>
  <si>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</si>
  <si>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</si>
  <si>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</si>
  <si>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</si>
  <si>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</si>
  <si>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</si>
  <si>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</si>
  <si>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</si>
  <si>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</si>
  <si>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</si>
  <si>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</si>
  <si>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</si>
  <si>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</si>
  <si>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</si>
  <si>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</si>
  <si>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</si>
  <si>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</si>
  <si>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</si>
  <si>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</si>
  <si>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</si>
  <si>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</si>
  <si>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</si>
  <si>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</si>
  <si>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</si>
  <si>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</si>
  <si>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</si>
  <si>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</si>
  <si>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</si>
  <si>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</si>
  <si>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</si>
  <si>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</si>
  <si>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</si>
  <si>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</si>
  <si>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</si>
  <si>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</si>
  <si>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</si>
  <si>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</si>
  <si>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</si>
  <si>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</si>
  <si>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</si>
  <si>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</si>
  <si>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</si>
  <si>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</si>
  <si>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</si>
  <si>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</si>
  <si>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</si>
  <si>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</si>
  <si>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</si>
  <si>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</si>
  <si>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</si>
  <si>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</si>
  <si>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</si>
  <si>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</si>
  <si>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</si>
  <si>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</si>
  <si>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</si>
  <si>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</si>
  <si>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</si>
  <si>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</si>
  <si>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</si>
  <si>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</si>
  <si>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</si>
  <si>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</si>
  <si>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</si>
  <si>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</si>
  <si>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</si>
  <si>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</si>
  <si>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</si>
  <si>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</si>
  <si>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</si>
  <si>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</si>
  <si>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</si>
  <si>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</si>
  <si>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</si>
  <si>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</si>
  <si>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</si>
  <si>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</si>
  <si>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</si>
  <si>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</si>
  <si>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</si>
  <si>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</si>
  <si>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</si>
  <si>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</si>
  <si>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</si>
  <si>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</si>
  <si>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</si>
  <si>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</si>
  <si>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ОКС с ↑ ST</t>
  </si>
  <si>
    <t>Правый</t>
  </si>
  <si>
    <t>неровности контуров.</t>
  </si>
  <si>
    <t>Сухарева Е.А.</t>
  </si>
  <si>
    <t xml:space="preserve">неровности контуров проксимального сегмента, стеноз проксимальной трети крупной ВТК 30%. Антеградный кровоток TIMI III. </t>
  </si>
  <si>
    <t>неровности контуров дистального сегмента.  Антеградный кровоток TIMI III.</t>
  </si>
  <si>
    <t>С учётом клинических данных совместно с деж.кардиологом принято решение  о выполнении экстренной реваскуляризации бассейна ПНА</t>
  </si>
  <si>
    <t>50 ml</t>
  </si>
  <si>
    <t xml:space="preserve">определяется острый тотальный тромбоз проксимального стента проксимального сегмента, пристеночные тромботические массы в просвете дистального стента среднего сегмента ПНА, TTG не менее 3. Антеградный кровоток по ДВ  и ПНА TIMI 0. </t>
  </si>
  <si>
    <t>26:06</t>
  </si>
  <si>
    <t>С учётом первичной процедуры, итог:</t>
  </si>
  <si>
    <t>350 ml</t>
  </si>
  <si>
    <t>Устье ствола ЛКА катетеризировано проводниковым катетером Launcher EBU 3,5 6Fr. Коронарный проводник Fielder заведен в дистальный сегмент ПНА. Аспирационным катетером Hunter выполнена реканализация артерии - ПНА за счёт успешной аспирации тромботических масс 2-3-4мм. Выполнить аспирацию из ДВ не удалось. Начата инфузия эптифибатида.  На уровне среднего и проксимального сегментов ПНА  БК Колибри  3,5-15 мм, давлением 16-22 атм. выполнена дилатация стентов. На контрольных съёмках определяется протрузия атерогенных масс в зоне проксимального сегмента. Принято решение в пользу имплантации дополнительного стента в проксимальный сегмент. Имплантирован DES, Resolute Integtity  4,0-30 мм, давлением 16 атм; дилатация БК от стента 4.0-30 на уровне среднего сегмента давлением 12 там. На контрольных съёмках: стенты раскрыты удовлетворительно, зоны стенозов покрыты полностью, признаков краевых диссекций, тромбоза в ПНА, экстравазации контрастного вещества не определяется; ангиографический результат удовлетворительный, антеградный кровоток ПНА восстановлен TIMI III, антеградный кровоток по ДВ не восстановлен. От стентирования ДВ в зоне бифуркации решено воздержаться (большой расход контрастного вещества). На фоне полного восстановления антеградного кровотока по ПНА болевой синдром полностью купирован.  Пациентка транспортируется в ПРИТ для дальнейшего наблюдения и лечения.</t>
  </si>
  <si>
    <r>
      <rPr>
        <sz val="11"/>
        <color theme="1"/>
        <rFont val="Calibri"/>
        <family val="2"/>
        <charset val="204"/>
        <scheme val="minor"/>
      </rPr>
      <t>1.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2) Инфузия эптифибатида не менее 24ч.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</si>
</sst>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9"/>
      <color theme="1"/>
      <name val="Bahnschrift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6" fillId="0" borderId="5" xfId="0" applyFont="1" applyBorder="1" applyAlignment="1" applyProtection="1">
      <alignment horizontal="justify" vertical="top" wrapText="1"/>
      <protection locked="0"/>
    </xf>
    <xf numFmtId="0" fontId="66" fillId="0" borderId="11" xfId="0" applyFont="1" applyBorder="1" applyAlignment="1" applyProtection="1">
      <alignment horizontal="justify" vertical="top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center"/>
    </xf>
    <xf numFmtId="0" fontId="0" fillId="0" borderId="24" xfId="0" applyBorder="1" applyAlignment="1">
      <alignment horizontal="justify" vertical="center"/>
    </xf>
    <xf numFmtId="0" fontId="67" fillId="0" borderId="0" xfId="0" applyFont="1" applyBorder="1" applyAlignment="1" applyProtection="1">
      <alignment horizontal="justify" vertical="center"/>
      <protection locked="0"/>
    </xf>
    <xf numFmtId="0" fontId="12" fillId="0" borderId="0" xfId="0" applyFont="1" applyBorder="1" applyAlignment="1" applyProtection="1">
      <alignment horizontal="justify" vertical="top" wrapText="1"/>
      <protection locked="0"/>
    </xf>
    <xf numFmtId="0" fontId="12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7"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6" dataDxfId="95" tableBorderDxfId="94" totalsRowBorderDxfId="93">
  <tableColumns count="5">
    <tableColumn id="1" name="Должность" headerRowDxfId="92" dataDxfId="91"/>
    <tableColumn id="5" name="Столбец2" headerRowDxfId="90" dataDxfId="89"/>
    <tableColumn id="4" name="Столбец1" headerRowDxfId="88" dataDxfId="87"/>
    <tableColumn id="2" name="Бригада_1" headerRowDxfId="86" dataDxfId="85"/>
    <tableColumn id="3" name="Бригада_2" headerRowDxfId="84" dataDxfId="83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40">
  <tableColumns count="4">
    <tableColumn id="1" name="Модель"/>
    <tableColumn id="2" name="Код модели" dataDxfId="39"/>
    <tableColumn id="3" name="Метод"/>
    <tableColumn id="4" name="Код метода" dataDxfId="3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3" totalsRowShown="0" headerRowDxfId="37">
  <sortState ref="AF2:AG57">
    <sortCondition ref="AF2:AF57"/>
    <sortCondition ref="AG2:AG57"/>
  </sortState>
  <tableColumns count="2">
    <tableColumn id="3" name="Тип" dataDxfId="36"/>
    <tableColumn id="1" name="Размеры" dataDxfId="3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34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33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32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31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30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9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8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7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6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25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24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23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22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21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20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9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8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7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6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15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14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13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12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11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10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9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8">
  <autoFilter ref="AI11:AJ15"/>
  <tableColumns count="2">
    <tableColumn id="1" name="Код" dataDxfId="7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6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C16" headerRowCount="0" totalsRowShown="0" headerRowDxfId="82" dataDxfId="81">
  <tableColumns count="3">
    <tableColumn id="1" name="Столбец1" headerRowDxfId="80" dataDxfId="79"/>
    <tableColumn id="2" name="Столбец2" headerRowDxfId="78" dataDxfId="77"/>
    <tableColumn id="3" name="Столбец3" headerRowDxfId="0" dataDxfId="1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6" dataDxfId="75" tableBorderDxfId="74" totalsRowBorderDxfId="73">
  <tableColumns count="5">
    <tableColumn id="1" name="Должность" headerRowDxfId="72" dataDxfId="71"/>
    <tableColumn id="5" name="Столбец2" headerRowDxfId="70" dataDxfId="69"/>
    <tableColumn id="4" name="Столбец1" headerRowDxfId="68" dataDxfId="67"/>
    <tableColumn id="2" name="Бригада_1" headerRowDxfId="66" dataDxfId="65"/>
    <tableColumn id="3" name="Бригада_2" headerRowDxfId="64" dataDxfId="63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2" dataDxfId="61">
  <tableColumns count="2">
    <tableColumn id="1" name="Столбец1" headerRowDxfId="60" dataDxfId="59"/>
    <tableColumn id="2" name="Столбец2" headerRowDxfId="58" dataDxfId="57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6" headerRowBorderDxfId="55" tableBorderDxfId="54">
  <tableColumns count="4">
    <tableColumn id="1" name="Тип материала " dataDxfId="53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2"/>
    <tableColumn id="3" name="Размер" dataDxfId="51"/>
    <tableColumn id="4" name="Количество" dataDxfId="50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5" dataDxfId="4">
  <tableColumns count="2">
    <tableColumn id="1" name="Код ЕНМУ" totalsRowFunction="custom" dataDxfId="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9" tableBorderDxfId="48">
  <tableColumns count="4">
    <tableColumn id="1" name="№" dataDxfId="47"/>
    <tableColumn id="2" name="Код услуги" dataDxfId="46"/>
    <tableColumn id="3" name="Номенклатура мед.услуги" dataDxfId="45"/>
    <tableColumn id="4" name="Рентгенэндоваскулярная диагностика и лечение" dataDxfId="44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43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42">
  <tableColumns count="1">
    <tableColumn id="1" name="Диагноз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L21" sqref="L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44967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9.0277777777777776E-2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9.375E-2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493</v>
      </c>
      <c r="C11" s="62"/>
      <c r="D11" s="116" t="s">
        <v>232</v>
      </c>
      <c r="E11" s="112"/>
      <c r="F11" s="112"/>
      <c r="G11" s="29" t="s">
        <v>370</v>
      </c>
      <c r="H11" s="31"/>
    </row>
    <row r="12" spans="1:8" ht="16.5" thickTop="1">
      <c r="A12" s="97" t="s">
        <v>8</v>
      </c>
      <c r="B12" s="98">
        <v>25488</v>
      </c>
      <c r="C12" s="63"/>
      <c r="D12" s="116" t="s">
        <v>369</v>
      </c>
      <c r="E12" s="112"/>
      <c r="F12" s="112"/>
      <c r="G12" s="29" t="s">
        <v>468</v>
      </c>
      <c r="H12" s="31"/>
    </row>
    <row r="13" spans="1:8" ht="15.75">
      <c r="A13" s="20" t="s">
        <v>10</v>
      </c>
      <c r="B13" s="35">
        <f>DATEDIF(B12,B8,"y")</f>
        <v>53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2248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63"/>
      <c r="D15" s="250" t="s">
        <v>500</v>
      </c>
      <c r="E15" s="248"/>
      <c r="F15" s="249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490</v>
      </c>
      <c r="C16" s="63"/>
      <c r="D16" s="248"/>
      <c r="E16" s="248"/>
      <c r="F16" s="249"/>
      <c r="G16" s="159" t="s">
        <v>499</v>
      </c>
      <c r="H16" s="117">
        <v>2948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491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492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19" t="s">
        <v>498</v>
      </c>
      <c r="C22" s="219"/>
      <c r="D22" s="219"/>
      <c r="E22" s="219"/>
      <c r="F22" s="219"/>
      <c r="G22" s="219"/>
      <c r="H22" s="220"/>
    </row>
    <row r="23" spans="1:8" ht="14.45" customHeight="1">
      <c r="A23" s="43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8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4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67" t="s">
        <v>335</v>
      </c>
      <c r="B27" s="225" t="s">
        <v>494</v>
      </c>
      <c r="C27" s="225"/>
      <c r="D27" s="225"/>
      <c r="E27" s="225"/>
      <c r="F27" s="225"/>
      <c r="G27" s="225"/>
      <c r="H27" s="226"/>
    </row>
    <row r="28" spans="1:8" ht="15.6" customHeight="1">
      <c r="A28" s="43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43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7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8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67" t="s">
        <v>336</v>
      </c>
      <c r="B32" s="225" t="s">
        <v>495</v>
      </c>
      <c r="C32" s="225"/>
      <c r="D32" s="225"/>
      <c r="E32" s="225"/>
      <c r="F32" s="225"/>
      <c r="G32" s="225"/>
      <c r="H32" s="226"/>
    </row>
    <row r="33" spans="1:8" ht="14.45" customHeight="1">
      <c r="A33" s="43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43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43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151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496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497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9">
    <mergeCell ref="D43:H50"/>
    <mergeCell ref="D37:E37"/>
    <mergeCell ref="D38:H41"/>
    <mergeCell ref="A6:H6"/>
    <mergeCell ref="B20:H21"/>
    <mergeCell ref="B22:H26"/>
    <mergeCell ref="B27:H31"/>
    <mergeCell ref="B32:H36"/>
    <mergeCell ref="D15:F1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0" zoomScaleNormal="100" zoomScaleSheetLayoutView="100" zoomScalePageLayoutView="90" workbookViewId="0">
      <selection activeCell="K20" sqref="K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1" t="s">
        <v>438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0" t="s">
        <v>284</v>
      </c>
      <c r="D8" s="240"/>
      <c r="E8" s="240"/>
      <c r="F8" s="83">
        <v>1</v>
      </c>
      <c r="G8" s="145" t="s">
        <v>379</v>
      </c>
      <c r="H8" s="197" t="s">
        <v>439</v>
      </c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40"/>
      <c r="D9" s="240"/>
      <c r="E9" s="24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40"/>
      <c r="D10" s="240"/>
      <c r="E10" s="24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44967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9.375E-2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0.17361111111111113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Сухарева Е.А.</v>
      </c>
      <c r="C15" s="18"/>
      <c r="D15" s="116" t="s">
        <v>232</v>
      </c>
      <c r="E15" s="112"/>
      <c r="F15" s="112"/>
      <c r="G15" s="96" t="str">
        <f>КАГ!G11</f>
        <v>Бородкина С.А.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25488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53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2248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26:06</v>
      </c>
      <c r="H20" s="118">
        <f>КАГ!H16</f>
        <v>2948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0.10027777777777777</v>
      </c>
    </row>
    <row r="23" spans="1:8" ht="14.45" customHeight="1">
      <c r="A23" s="253" t="s">
        <v>502</v>
      </c>
      <c r="B23" s="251"/>
      <c r="C23" s="251"/>
      <c r="D23" s="251"/>
      <c r="E23" s="251"/>
      <c r="F23" s="251"/>
      <c r="G23" s="251"/>
      <c r="H23" s="252"/>
    </row>
    <row r="24" spans="1:8" ht="14.45" customHeight="1">
      <c r="A24" s="247"/>
      <c r="B24" s="251"/>
      <c r="C24" s="251"/>
      <c r="D24" s="251"/>
      <c r="E24" s="251"/>
      <c r="F24" s="251"/>
      <c r="G24" s="251"/>
      <c r="H24" s="252"/>
    </row>
    <row r="25" spans="1:8" ht="14.45" customHeight="1">
      <c r="A25" s="247"/>
      <c r="B25" s="251"/>
      <c r="C25" s="251"/>
      <c r="D25" s="251"/>
      <c r="E25" s="251"/>
      <c r="F25" s="251"/>
      <c r="G25" s="251"/>
      <c r="H25" s="252"/>
    </row>
    <row r="26" spans="1:8" ht="14.45" customHeight="1">
      <c r="A26" s="247"/>
      <c r="B26" s="251"/>
      <c r="C26" s="251"/>
      <c r="D26" s="251"/>
      <c r="E26" s="251"/>
      <c r="F26" s="251"/>
      <c r="G26" s="251"/>
      <c r="H26" s="252"/>
    </row>
    <row r="27" spans="1:8" ht="14.45" customHeight="1">
      <c r="A27" s="247"/>
      <c r="B27" s="251"/>
      <c r="C27" s="251"/>
      <c r="D27" s="251"/>
      <c r="E27" s="251"/>
      <c r="F27" s="251"/>
      <c r="G27" s="251"/>
      <c r="H27" s="252"/>
    </row>
    <row r="28" spans="1:8" ht="14.45" customHeight="1">
      <c r="A28" s="247"/>
      <c r="B28" s="251"/>
      <c r="C28" s="251"/>
      <c r="D28" s="251"/>
      <c r="E28" s="251"/>
      <c r="F28" s="251"/>
      <c r="G28" s="251"/>
      <c r="H28" s="252"/>
    </row>
    <row r="29" spans="1:8" ht="14.45" customHeight="1">
      <c r="A29" s="247"/>
      <c r="B29" s="251"/>
      <c r="C29" s="251"/>
      <c r="D29" s="251"/>
      <c r="E29" s="251"/>
      <c r="F29" s="251"/>
      <c r="G29" s="251"/>
      <c r="H29" s="252"/>
    </row>
    <row r="30" spans="1:8" ht="14.45" customHeight="1">
      <c r="A30" s="247"/>
      <c r="B30" s="251"/>
      <c r="C30" s="251"/>
      <c r="D30" s="251"/>
      <c r="E30" s="251"/>
      <c r="F30" s="251"/>
      <c r="G30" s="251"/>
      <c r="H30" s="252"/>
    </row>
    <row r="31" spans="1:8" ht="14.45" customHeight="1">
      <c r="A31" s="247"/>
      <c r="B31" s="251"/>
      <c r="C31" s="251"/>
      <c r="D31" s="251"/>
      <c r="E31" s="251"/>
      <c r="F31" s="251"/>
      <c r="G31" s="251"/>
      <c r="H31" s="252"/>
    </row>
    <row r="32" spans="1:8" ht="14.45" customHeight="1">
      <c r="A32" s="247"/>
      <c r="B32" s="251"/>
      <c r="C32" s="251"/>
      <c r="D32" s="251"/>
      <c r="E32" s="251"/>
      <c r="F32" s="251"/>
      <c r="G32" s="251"/>
      <c r="H32" s="252"/>
    </row>
    <row r="33" spans="1:12" ht="14.45" customHeight="1">
      <c r="A33" s="247"/>
      <c r="B33" s="251"/>
      <c r="C33" s="251"/>
      <c r="D33" s="251"/>
      <c r="E33" s="251"/>
      <c r="F33" s="251"/>
      <c r="G33" s="251"/>
      <c r="H33" s="252"/>
    </row>
    <row r="34" spans="1:12" ht="14.45" customHeight="1">
      <c r="A34" s="247"/>
      <c r="B34" s="251"/>
      <c r="C34" s="251"/>
      <c r="D34" s="251"/>
      <c r="E34" s="251"/>
      <c r="F34" s="251"/>
      <c r="G34" s="251"/>
      <c r="H34" s="252"/>
    </row>
    <row r="35" spans="1:12" ht="14.45" customHeight="1">
      <c r="A35" s="247"/>
      <c r="B35" s="251"/>
      <c r="C35" s="251"/>
      <c r="D35" s="251"/>
      <c r="E35" s="251"/>
      <c r="F35" s="251"/>
      <c r="G35" s="251"/>
      <c r="H35" s="252"/>
    </row>
    <row r="36" spans="1:12" ht="14.45" customHeight="1">
      <c r="A36" s="247"/>
      <c r="B36" s="251"/>
      <c r="C36" s="251"/>
      <c r="D36" s="251"/>
      <c r="E36" s="251"/>
      <c r="F36" s="251"/>
      <c r="G36" s="251"/>
      <c r="H36" s="252"/>
    </row>
    <row r="37" spans="1:12" ht="14.45" customHeight="1">
      <c r="A37" s="247"/>
      <c r="B37" s="251"/>
      <c r="C37" s="251"/>
      <c r="D37" s="251"/>
      <c r="E37" s="251"/>
      <c r="F37" s="251"/>
      <c r="G37" s="251"/>
      <c r="H37" s="252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44" t="s">
        <v>503</v>
      </c>
      <c r="E40" s="245"/>
      <c r="F40" s="245"/>
      <c r="G40" s="245"/>
      <c r="H40" s="246"/>
    </row>
    <row r="41" spans="1:12" ht="14.45" customHeight="1">
      <c r="A41" s="37"/>
      <c r="B41" s="33"/>
      <c r="C41" s="148"/>
      <c r="D41" s="245"/>
      <c r="E41" s="245"/>
      <c r="F41" s="245"/>
      <c r="G41" s="245"/>
      <c r="H41" s="246"/>
    </row>
    <row r="42" spans="1:12" ht="14.45" customHeight="1">
      <c r="A42" s="37"/>
      <c r="B42" s="33"/>
      <c r="C42" s="148"/>
      <c r="D42" s="245"/>
      <c r="E42" s="245"/>
      <c r="F42" s="245"/>
      <c r="G42" s="245"/>
      <c r="H42" s="246"/>
    </row>
    <row r="43" spans="1:12" ht="14.45" customHeight="1">
      <c r="A43" s="37"/>
      <c r="B43" s="33"/>
      <c r="C43" s="148"/>
      <c r="D43" s="245"/>
      <c r="E43" s="245"/>
      <c r="F43" s="245"/>
      <c r="G43" s="245"/>
      <c r="H43" s="246"/>
    </row>
    <row r="44" spans="1:12" ht="14.45" customHeight="1">
      <c r="A44" s="37"/>
      <c r="B44" s="33"/>
      <c r="C44" s="148"/>
      <c r="D44" s="245"/>
      <c r="E44" s="245"/>
      <c r="F44" s="245"/>
      <c r="G44" s="245"/>
      <c r="H44" s="246"/>
      <c r="L44" s="199"/>
    </row>
    <row r="45" spans="1:12" ht="14.45" customHeight="1">
      <c r="A45" s="37"/>
      <c r="B45" s="33"/>
      <c r="C45" s="148"/>
      <c r="D45" s="245"/>
      <c r="E45" s="245"/>
      <c r="F45" s="245"/>
      <c r="G45" s="245"/>
      <c r="H45" s="246"/>
    </row>
    <row r="46" spans="1:12" ht="14.45" customHeight="1">
      <c r="A46" s="37"/>
      <c r="B46" s="33"/>
      <c r="C46" s="148"/>
      <c r="D46" s="245"/>
      <c r="E46" s="245"/>
      <c r="F46" s="245"/>
      <c r="G46" s="245"/>
      <c r="H46" s="246"/>
    </row>
    <row r="47" spans="1:12" ht="14.45" customHeight="1">
      <c r="A47" s="43"/>
      <c r="B47" s="18"/>
      <c r="C47" s="148"/>
      <c r="D47" s="245"/>
      <c r="E47" s="245"/>
      <c r="F47" s="245"/>
      <c r="G47" s="245"/>
      <c r="H47" s="246"/>
    </row>
    <row r="48" spans="1:12" ht="14.45" customHeight="1">
      <c r="A48" s="43"/>
      <c r="B48" s="18"/>
      <c r="C48" s="148"/>
      <c r="D48" s="245"/>
      <c r="E48" s="245"/>
      <c r="F48" s="245"/>
      <c r="G48" s="245"/>
      <c r="H48" s="246"/>
    </row>
    <row r="49" spans="1:8" ht="14.45" customHeight="1">
      <c r="A49" s="43"/>
      <c r="B49" s="18"/>
      <c r="C49" s="148"/>
      <c r="D49" s="245"/>
      <c r="E49" s="245"/>
      <c r="F49" s="245"/>
      <c r="G49" s="245"/>
      <c r="H49" s="246"/>
    </row>
    <row r="50" spans="1:8">
      <c r="A50" s="70" t="s">
        <v>267</v>
      </c>
      <c r="B50" s="71" t="s">
        <v>501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31" t="s">
        <v>472</v>
      </c>
      <c r="B52" s="232"/>
      <c r="C52" s="232"/>
      <c r="D52" s="232"/>
      <c r="E52" s="232"/>
      <c r="F52" s="233"/>
      <c r="G52" s="18"/>
      <c r="H52" s="44"/>
    </row>
    <row r="53" spans="1:8" ht="15" customHeight="1">
      <c r="A53" s="234"/>
      <c r="B53" s="235"/>
      <c r="C53" s="235"/>
      <c r="D53" s="235"/>
      <c r="E53" s="235"/>
      <c r="F53" s="236"/>
      <c r="G53" s="89" t="str">
        <f>IF(ISBLANK(H13),"",H13)</f>
        <v/>
      </c>
      <c r="H53" s="72"/>
    </row>
    <row r="54" spans="1:8">
      <c r="A54" s="237"/>
      <c r="B54" s="238"/>
      <c r="C54" s="238"/>
      <c r="D54" s="238"/>
      <c r="E54" s="238"/>
      <c r="F54" s="239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5" sqref="F15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44967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Сухарева Е.А.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25488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53</v>
      </c>
    </row>
    <row r="7" spans="1:4">
      <c r="A7" s="73" t="str">
        <f>ЧКВ!H8</f>
        <v>Повтор</v>
      </c>
      <c r="B7" s="18"/>
      <c r="C7" s="124" t="s">
        <v>12</v>
      </c>
      <c r="D7" s="126">
        <f>КАГ!$B$14</f>
        <v>2248</v>
      </c>
    </row>
    <row r="8" spans="1:4">
      <c r="A8" s="127" t="str">
        <f>ЧКВ!$A$9</f>
        <v xml:space="preserve">Код модели: 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44967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477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389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476</v>
      </c>
      <c r="C16" s="168" t="s">
        <v>112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398</v>
      </c>
      <c r="C17" s="168" t="s">
        <v>183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92" t="s">
        <v>380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objects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17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485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482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486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487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483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484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3"/>
  <sheetViews>
    <sheetView zoomScaleNormal="100" workbookViewId="0">
      <selection activeCell="C58" sqref="C5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Fielder</v>
      </c>
      <c r="U2" s="139" t="str">
        <f>IFERROR(INDEX(Расходка[Наименование расходного материала],MATCH(Расходка[№],Поиск_расходки[Индекс4],0)),"")</f>
        <v>Колибри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>Fielder XT-A</v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>Fielder XT-R</v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480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481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476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1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477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417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1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474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2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3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454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451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418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429</v>
      </c>
    </row>
    <row r="35" spans="1:33">
      <c r="A35">
        <v>34</v>
      </c>
      <c r="B35" t="s">
        <v>3</v>
      </c>
      <c r="C35" t="s">
        <v>479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473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450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433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1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420</v>
      </c>
    </row>
    <row r="47" spans="1:33">
      <c r="A47">
        <v>46</v>
      </c>
      <c r="B47" t="s">
        <v>6</v>
      </c>
      <c r="C47" s="203" t="s">
        <v>489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421</v>
      </c>
    </row>
    <row r="48" spans="1:33">
      <c r="A48">
        <v>47</v>
      </c>
      <c r="B48" t="s">
        <v>6</v>
      </c>
      <c r="C48" t="s">
        <v>488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435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422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436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175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169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170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171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172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430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173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174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187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111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112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176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166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426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177</v>
      </c>
    </row>
    <row r="67" spans="5:33">
      <c r="AF67" s="4" t="s">
        <v>6</v>
      </c>
      <c r="AG67" s="4" t="s">
        <v>431</v>
      </c>
    </row>
    <row r="68" spans="5:33">
      <c r="AF68" s="4" t="s">
        <v>6</v>
      </c>
      <c r="AG68" s="4" t="s">
        <v>178</v>
      </c>
    </row>
    <row r="69" spans="5:33">
      <c r="AF69" s="4" t="s">
        <v>6</v>
      </c>
      <c r="AG69" s="4" t="s">
        <v>179</v>
      </c>
    </row>
    <row r="70" spans="5:33">
      <c r="AF70" s="4" t="s">
        <v>6</v>
      </c>
      <c r="AG70" s="4" t="s">
        <v>186</v>
      </c>
    </row>
    <row r="71" spans="5:33">
      <c r="AF71" s="4" t="s">
        <v>6</v>
      </c>
      <c r="AG71" s="4" t="s">
        <v>116</v>
      </c>
    </row>
    <row r="72" spans="5:33">
      <c r="AF72" s="4" t="s">
        <v>6</v>
      </c>
      <c r="AG72" s="4" t="s">
        <v>117</v>
      </c>
    </row>
    <row r="73" spans="5:33">
      <c r="AF73" s="4" t="s">
        <v>6</v>
      </c>
      <c r="AG73" s="4" t="s">
        <v>180</v>
      </c>
    </row>
    <row r="74" spans="5:33">
      <c r="AF74" s="4" t="s">
        <v>6</v>
      </c>
      <c r="AG74" s="4" t="s">
        <v>181</v>
      </c>
    </row>
    <row r="75" spans="5:33">
      <c r="AF75" s="4" t="s">
        <v>6</v>
      </c>
      <c r="AG75" s="4" t="s">
        <v>182</v>
      </c>
    </row>
    <row r="76" spans="5:33">
      <c r="AF76" s="4" t="s">
        <v>6</v>
      </c>
      <c r="AG76" s="4" t="s">
        <v>183</v>
      </c>
    </row>
    <row r="77" spans="5:33">
      <c r="AF77" s="4" t="s">
        <v>6</v>
      </c>
      <c r="AG77" s="4" t="s">
        <v>184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371</v>
      </c>
    </row>
    <row r="80" spans="5:33">
      <c r="AF80" s="4" t="s">
        <v>6</v>
      </c>
      <c r="AG80" s="4" t="s">
        <v>120</v>
      </c>
    </row>
    <row r="81" spans="32:33">
      <c r="AF81" s="4" t="s">
        <v>6</v>
      </c>
      <c r="AG81" s="4" t="s">
        <v>121</v>
      </c>
    </row>
    <row r="82" spans="32:33">
      <c r="AF82" s="4" t="s">
        <v>6</v>
      </c>
      <c r="AG82" s="4" t="s">
        <v>162</v>
      </c>
    </row>
    <row r="83" spans="32:33">
      <c r="AF83" s="4" t="s">
        <v>6</v>
      </c>
      <c r="AG83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2023-02-10T01:57:09Z</cp:lastPrinted>
  <dcterms:created xsi:type="dcterms:W3CDTF">2015-06-05T18:19:34Z</dcterms:created>
  <dcterms:modified xsi:type="dcterms:W3CDTF">2023-02-10T01:57:12Z</dcterms:modified>
</cp:coreProperties>
</file>