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<sst xmlns="http://schemas.openxmlformats.org/spreadsheetml/2006/main" count="809" uniqueCount="502">
  <si>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</si>
  <si>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</si>
  <si>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</si>
  <si>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</si>
  <si>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</si>
  <si>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</si>
  <si>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</si>
  <si>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</si>
  <si>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</si>
  <si>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</si>
  <si>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</si>
  <si>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</si>
  <si>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</si>
  <si>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</si>
  <si>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</si>
  <si>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</si>
  <si>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</si>
  <si>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</si>
  <si>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</si>
  <si>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</si>
  <si>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</si>
  <si>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</si>
  <si>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</si>
  <si>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</si>
  <si>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</si>
  <si>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</si>
  <si>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</si>
  <si>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</si>
  <si>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</si>
  <si>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</si>
  <si>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</si>
  <si>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</si>
  <si>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</si>
  <si>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</si>
  <si>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</si>
  <si>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</si>
  <si>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</si>
  <si>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</si>
  <si>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</si>
  <si>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</si>
  <si>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</si>
  <si>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</si>
  <si>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</si>
  <si>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</si>
  <si>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</si>
  <si>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</si>
  <si>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</si>
  <si>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</si>
  <si>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</si>
  <si>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</si>
  <si>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</si>
  <si>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</si>
  <si>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</si>
  <si>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</si>
  <si>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</si>
  <si>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</si>
  <si>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</si>
  <si>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</si>
  <si>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</si>
  <si>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</si>
  <si>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</si>
  <si>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</si>
  <si>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</si>
  <si>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</si>
  <si>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</si>
  <si>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</si>
  <si>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</si>
  <si>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</si>
  <si>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</si>
  <si>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</si>
  <si>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</si>
  <si>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</si>
  <si>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</si>
  <si>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</si>
  <si>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</si>
  <si>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</si>
  <si>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</si>
  <si>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</si>
  <si>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</si>
  <si>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</si>
  <si>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</si>
  <si>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</si>
  <si>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</si>
  <si>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</si>
  <si>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</si>
  <si>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</si>
  <si>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</si>
  <si>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</si>
  <si>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</si>
  <si>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</si>
  <si>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</si>
  <si>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</si>
  <si>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</si>
  <si>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</si>
  <si>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</si>
  <si>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</si>
  <si>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</si>
  <si>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</si>
  <si>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</si>
  <si>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</si>
  <si>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</si>
  <si>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</si>
  <si>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</si>
  <si>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</si>
  <si>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</si>
  <si>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</si>
  <si>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</si>
  <si>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</si>
  <si>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</si>
  <si>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</si>
  <si>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</si>
  <si>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</si>
  <si>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</si>
  <si>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</si>
  <si>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</si>
  <si>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</si>
  <si>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</si>
  <si>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</si>
  <si>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</si>
  <si>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</si>
  <si>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</si>
  <si>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</si>
  <si>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</si>
  <si>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</si>
  <si>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</si>
  <si>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</si>
  <si>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</si>
  <si>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</si>
  <si>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</si>
  <si>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</si>
  <si>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</si>
  <si>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</si>
  <si>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</si>
  <si>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</si>
  <si>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</si>
  <si>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</si>
  <si>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</si>
  <si>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</si>
  <si>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</si>
  <si>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</si>
  <si>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</si>
  <si>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</si>
  <si>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</si>
  <si>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</si>
  <si>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</si>
  <si>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</si>
  <si>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</si>
  <si>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</si>
  <si>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</si>
  <si>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</si>
  <si>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</si>
  <si>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</si>
  <si>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</si>
  <si>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</si>
  <si>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</si>
  <si>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</si>
  <si>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</si>
  <si>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</si>
  <si>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</si>
  <si>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</si>
  <si>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</si>
  <si>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</si>
  <si>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</si>
  <si>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</si>
  <si>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</si>
  <si>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</si>
  <si>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</si>
  <si>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</si>
  <si>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</si>
  <si>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</si>
  <si>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</si>
  <si>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</si>
  <si>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</si>
  <si>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</si>
  <si>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</si>
  <si>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</si>
  <si>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</si>
  <si>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</si>
  <si>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</si>
  <si>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</si>
  <si>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</si>
  <si>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</si>
  <si>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</si>
  <si>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</si>
  <si>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</si>
  <si>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</si>
  <si>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</si>
  <si>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</si>
  <si>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</si>
  <si>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</si>
  <si>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</si>
  <si>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</si>
  <si>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</si>
  <si>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</si>
  <si>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</si>
  <si>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</si>
  <si>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</si>
  <si>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</si>
  <si>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</si>
  <si>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</si>
  <si>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</si>
  <si>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</si>
  <si>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</si>
  <si>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</si>
  <si>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</si>
  <si>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</si>
  <si>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</si>
  <si>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</si>
  <si>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</si>
  <si>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</si>
  <si>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</si>
  <si>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</si>
  <si>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</si>
  <si>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</si>
  <si>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</si>
  <si>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</si>
  <si>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</si>
  <si>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</si>
  <si>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</si>
  <si>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</si>
  <si>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</si>
  <si>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</si>
  <si>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</si>
  <si>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</si>
  <si>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</si>
  <si>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</si>
  <si>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</si>
  <si>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</si>
  <si>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</si>
  <si>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</si>
  <si>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</si>
  <si>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</si>
  <si>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</si>
  <si>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</si>
  <si>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</si>
  <si>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</si>
  <si>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</si>
  <si>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</si>
  <si>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</si>
  <si>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</si>
  <si>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</si>
  <si>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</si>
  <si>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</si>
  <si>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</si>
  <si>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</si>
  <si>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</si>
  <si>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</si>
  <si>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</si>
  <si>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</si>
  <si>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</si>
  <si>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</si>
  <si>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</si>
  <si>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</si>
  <si>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</si>
  <si>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</si>
  <si>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</si>
  <si>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</si>
  <si>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</si>
  <si>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</si>
  <si>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</si>
  <si>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</si>
  <si>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</si>
  <si>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</si>
  <si>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</si>
  <si>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</si>
  <si>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</si>
  <si>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</si>
  <si>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</si>
  <si>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</si>
  <si>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</si>
  <si>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</si>
  <si>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</si>
  <si>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</si>
  <si>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</si>
  <si>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</si>
  <si>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</si>
  <si>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</si>
  <si>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</si>
  <si>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</si>
  <si>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</si>
  <si>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</si>
  <si>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</si>
  <si>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</si>
  <si>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</si>
  <si>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</si>
  <si>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</si>
  <si>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</si>
  <si>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</si>
  <si>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</si>
  <si>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</si>
  <si>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</si>
  <si>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</si>
  <si>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</si>
  <si>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</si>
  <si>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</si>
  <si>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</si>
  <si>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</si>
  <si>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</si>
  <si>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</si>
  <si>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</si>
  <si>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</si>
  <si>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</si>
  <si>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</si>
  <si>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</si>
  <si>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</si>
  <si>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</si>
  <si>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</si>
  <si>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</si>
  <si>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</si>
  <si>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</si>
  <si>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</si>
  <si>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</si>
  <si>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</si>
  <si>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</si>
  <si>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</si>
  <si>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</si>
  <si>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</si>
  <si>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</si>
  <si>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</si>
  <si>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</si>
  <si>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</si>
  <si>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</si>
  <si>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</si>
  <si>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</si>
  <si>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</si>
  <si>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</si>
  <si>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</si>
  <si>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</si>
  <si>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</si>
  <si>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</si>
  <si>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</si>
  <si>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</si>
  <si>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</si>
  <si>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</si>
  <si>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</si>
  <si>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</si>
  <si>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</si>
  <si>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</si>
  <si>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</si>
  <si>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</si>
  <si>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</si>
  <si>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</si>
  <si>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</si>
  <si>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</si>
  <si>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</si>
  <si>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</si>
  <si>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</si>
  <si>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</si>
  <si>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</si>
  <si>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</si>
  <si>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</si>
  <si>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</si>
  <si>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</si>
  <si>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</si>
  <si>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</si>
  <si>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</si>
  <si>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</si>
  <si>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</si>
  <si>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</si>
  <si>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</si>
  <si>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</si>
  <si>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</si>
  <si>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</si>
  <si>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</si>
  <si>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</si>
  <si>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</si>
  <si>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</si>
  <si>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</si>
  <si>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</si>
  <si>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</si>
  <si>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</si>
  <si>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</si>
  <si>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</si>
  <si>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</si>
  <si>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</si>
  <si>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</si>
  <si>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</si>
  <si>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</si>
  <si>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</si>
  <si>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</si>
  <si>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</si>
  <si>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</si>
  <si>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</si>
  <si>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</si>
  <si>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</si>
  <si>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</si>
  <si>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</si>
  <si>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</si>
  <si>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</si>
  <si>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</si>
  <si>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</si>
  <si>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</si>
  <si>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</si>
  <si>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</si>
  <si>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</si>
  <si>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</si>
  <si>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</si>
  <si>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</si>
  <si>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</si>
  <si>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</si>
  <si>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</si>
  <si>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</si>
  <si>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</si>
  <si>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</si>
  <si>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</si>
  <si>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</si>
  <si>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</si>
  <si>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</si>
  <si>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</si>
  <si>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</si>
  <si>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</si>
  <si>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</si>
  <si>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</si>
  <si>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</si>
  <si>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</si>
  <si>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</si>
  <si>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</si>
  <si>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</si>
  <si>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</si>
  <si>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</si>
  <si>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</si>
  <si>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</si>
  <si>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</si>
  <si>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</si>
  <si>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</si>
  <si>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</si>
  <si>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</si>
  <si>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</si>
  <si>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</si>
  <si>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</si>
  <si>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</si>
  <si>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</si>
  <si>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</si>
  <si>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</si>
  <si>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</si>
  <si>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</si>
  <si>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</si>
  <si>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</si>
  <si>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</si>
  <si>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</si>
  <si>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</si>
  <si>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</si>
  <si>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</si>
  <si>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</si>
  <si>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</si>
  <si>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</si>
  <si>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</si>
  <si>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</si>
  <si>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</si>
  <si>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</si>
  <si>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</si>
  <si>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</si>
  <si>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</si>
  <si>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</si>
  <si>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</si>
  <si>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</si>
  <si>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</si>
  <si>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</si>
  <si>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</si>
  <si>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</si>
  <si>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</si>
  <si>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</si>
  <si>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</si>
  <si>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</si>
  <si>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</si>
  <si>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</si>
  <si>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</si>
  <si>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</si>
  <si>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</si>
  <si>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</si>
  <si>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</si>
  <si>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</si>
  <si>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</si>
  <si>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</si>
  <si>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</si>
  <si>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</si>
  <si>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</si>
  <si>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</si>
  <si>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</si>
  <si>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</si>
  <si>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</si>
  <si>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</si>
  <si>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</si>
  <si>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</si>
  <si>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</si>
  <si>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</si>
  <si>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</si>
  <si>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</si>
  <si>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</si>
  <si>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150 ml</t>
  </si>
  <si>
    <t>DES, Resolute Onyx</t>
  </si>
  <si>
    <t>DES, Firehawk</t>
  </si>
  <si>
    <t>Устье ствола ЛКА катетеризировано проводниковым катетером Launcher EBU 3,5 6Fr. Коронарный проводник Asahi Gaia First заведен в дистальный сегмент ПНА. Реканализация на БК Euphora 2.0-12. На контрольной съемке субтотаьлный стеноз проксимального и среднего сегментов. Выполнена предилатация БК Euphora 2.0-12 мм, давлением 16 атм. В зону остаточных стенозов среднего сегмента с переходом на проксимальный сегмент с покрытием устья последовательно позиционированы и имплантированы DES Resolute Integrity 2,75-22 мм, давлением 14 атм. и DES Resolute Integrity 3,5-38 мм, давлением 16 атм. Выполнена постдилатация зоны оверлэппинга. На контрольных съемках стенты раскрыты, признаков диссекций, эмболии нет. Антеградный кровоток по ПНА полностью восстановлен, TIMI III. Ангиографический результат удовлетворительный. Пациентка в стабильном состоянии переводится в ПРИТ для дальнейшего наблюдения и лечения.</t>
  </si>
  <si>
    <t>Каргин В.Е.</t>
  </si>
  <si>
    <t>05:06</t>
  </si>
  <si>
    <t xml:space="preserve">Сбалансированный </t>
  </si>
  <si>
    <t>выраженный кальциноз, стеноз устья 80%, эскцентричный кальцинированный стеноз тела ствола лка 50%.</t>
  </si>
  <si>
    <t>выраженный кальциноз на протяжении проксимального и среднего сегментов, пролонгированные стенозы проксимального сегмента до 50%, на фоне выраженной девиации среднего сегмента определяется пролонгированный стеноз до 50%, С - образная деформация дистального сегмента ПНА. Антеградный кровоток TIMI III. Стеноз устья ДВ 70%, прокс/3 60%.</t>
  </si>
  <si>
    <t xml:space="preserve">выраженный кальциноз на протяжении проксимального и среднего сегментов, эксцентричный стеноз пркосимального сегмента 80%, стеноз дистального сегмента 60%. Антеградный кровоток TIMI III. </t>
  </si>
  <si>
    <t>реканализованная функциональная окклюзия на уровне проксимального сегмента, стеноз среднего сегмента 70%. Антеградный кровоток ближе к TIMI III.</t>
  </si>
  <si>
    <t>С учётом тяжёлого кальцинированного многососудистого поражения коронарного русла с вовлечением ствола ЛКА выполнение  ЧКВ сопряжёно с крайне высоким риском периоперационных осложнений. Риск развития тяжёлых осложнений значительно превышает потенциальную пользу ЧКВ. От стентирования кальцинированного ствола ЛКА и ОА. решено воздержаться! С участниками heart team: деж.кард. и деж.кардиохирурга принято решение  рассмотреть возможноcть выполнения АКШ.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</si>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</sst>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M43" sqref="M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0.70833333333333337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493</v>
      </c>
      <c r="C11" s="62"/>
      <c r="D11" s="116" t="s">
        <v>232</v>
      </c>
      <c r="E11" s="112"/>
      <c r="F11" s="112"/>
      <c r="G11" s="29" t="s">
        <v>238</v>
      </c>
      <c r="H11" s="31"/>
    </row>
    <row r="12" spans="1:8" ht="16.5" thickTop="1">
      <c r="A12" s="97" t="s">
        <v>8</v>
      </c>
      <c r="B12" s="98">
        <v>19982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2382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494</v>
      </c>
      <c r="H16" s="117">
        <v>459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495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8" t="s">
        <v>496</v>
      </c>
      <c r="C20" s="214"/>
      <c r="D20" s="214"/>
      <c r="E20" s="214"/>
      <c r="F20" s="214"/>
      <c r="G20" s="214"/>
      <c r="H20" s="215"/>
    </row>
    <row r="21" spans="1:8">
      <c r="A21" s="66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67" t="s">
        <v>334</v>
      </c>
      <c r="B22" s="239" t="s">
        <v>497</v>
      </c>
      <c r="C22" s="239"/>
      <c r="D22" s="239"/>
      <c r="E22" s="239"/>
      <c r="F22" s="239"/>
      <c r="G22" s="239"/>
      <c r="H22" s="240"/>
    </row>
    <row r="23" spans="1:8" ht="14.45" customHeight="1">
      <c r="A23" s="43"/>
      <c r="B23" s="241"/>
      <c r="C23" s="241"/>
      <c r="D23" s="241"/>
      <c r="E23" s="241"/>
      <c r="F23" s="241"/>
      <c r="G23" s="241"/>
      <c r="H23" s="242"/>
    </row>
    <row r="24" spans="1:8" ht="14.45" customHeight="1">
      <c r="A24" s="68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67" t="s">
        <v>335</v>
      </c>
      <c r="B27" s="239" t="s">
        <v>498</v>
      </c>
      <c r="C27" s="239"/>
      <c r="D27" s="239"/>
      <c r="E27" s="239"/>
      <c r="F27" s="239"/>
      <c r="G27" s="239"/>
      <c r="H27" s="240"/>
    </row>
    <row r="28" spans="1:8" ht="15.6" customHeight="1">
      <c r="A28" s="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37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38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67" t="s">
        <v>336</v>
      </c>
      <c r="B32" s="239" t="s">
        <v>499</v>
      </c>
      <c r="C32" s="239"/>
      <c r="D32" s="239"/>
      <c r="E32" s="239"/>
      <c r="F32" s="239"/>
      <c r="G32" s="239"/>
      <c r="H32" s="240"/>
    </row>
    <row r="33" spans="1:8" ht="14.45" customHeight="1">
      <c r="A33" s="43"/>
      <c r="B33" s="241"/>
      <c r="C33" s="241"/>
      <c r="D33" s="241"/>
      <c r="E33" s="241"/>
      <c r="F33" s="241"/>
      <c r="G33" s="241"/>
      <c r="H33" s="242"/>
    </row>
    <row r="34" spans="1:8" ht="15.6" customHeight="1">
      <c r="A34" s="43"/>
      <c r="B34" s="241"/>
      <c r="C34" s="241"/>
      <c r="D34" s="241"/>
      <c r="E34" s="241"/>
      <c r="F34" s="241"/>
      <c r="G34" s="241"/>
      <c r="H34" s="242"/>
    </row>
    <row r="35" spans="1:8" ht="14.45" customHeight="1">
      <c r="A35" s="43"/>
      <c r="B35" s="241"/>
      <c r="C35" s="241"/>
      <c r="D35" s="241"/>
      <c r="E35" s="241"/>
      <c r="F35" s="241"/>
      <c r="G35" s="241"/>
      <c r="H35" s="242"/>
    </row>
    <row r="36" spans="1:8" ht="15.6" customHeight="1">
      <c r="A36" s="151"/>
      <c r="B36" s="241"/>
      <c r="C36" s="241"/>
      <c r="D36" s="241"/>
      <c r="E36" s="241"/>
      <c r="F36" s="241"/>
      <c r="G36" s="241"/>
      <c r="H36" s="24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500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H13" sqref="H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8" t="s">
        <v>271</v>
      </c>
      <c r="B6" s="229"/>
      <c r="C6" s="229"/>
      <c r="D6" s="229"/>
      <c r="E6" s="229"/>
      <c r="F6" s="229"/>
      <c r="G6" s="229"/>
      <c r="H6" s="230"/>
    </row>
    <row r="7" spans="1:8" ht="21.6" customHeight="1">
      <c r="A7" s="228"/>
      <c r="B7" s="229"/>
      <c r="C7" s="229"/>
      <c r="D7" s="229"/>
      <c r="E7" s="229"/>
      <c r="F7" s="229"/>
      <c r="G7" s="229"/>
      <c r="H7" s="23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7" t="s">
        <v>284</v>
      </c>
      <c r="D8" s="227"/>
      <c r="E8" s="227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7"/>
      <c r="D9" s="227"/>
      <c r="E9" s="227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7"/>
      <c r="D10" s="227"/>
      <c r="E10" s="22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0.67361111111111116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0.71875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Каргин В.Е.</v>
      </c>
      <c r="C15" s="18"/>
      <c r="D15" s="116" t="s">
        <v>232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19982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2382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05:06</v>
      </c>
      <c r="H20" s="118">
        <f>КАГ!H16</f>
        <v>459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4" t="s">
        <v>492</v>
      </c>
      <c r="B23" s="235"/>
      <c r="C23" s="235"/>
      <c r="D23" s="235"/>
      <c r="E23" s="235"/>
      <c r="F23" s="235"/>
      <c r="G23" s="235"/>
      <c r="H23" s="236"/>
    </row>
    <row r="24" spans="1:8" ht="14.45" customHeight="1">
      <c r="A24" s="237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237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237"/>
      <c r="B26" s="235"/>
      <c r="C26" s="235"/>
      <c r="D26" s="235"/>
      <c r="E26" s="235"/>
      <c r="F26" s="235"/>
      <c r="G26" s="235"/>
      <c r="H26" s="236"/>
    </row>
    <row r="27" spans="1:8" ht="14.45" customHeight="1">
      <c r="A27" s="237"/>
      <c r="B27" s="235"/>
      <c r="C27" s="235"/>
      <c r="D27" s="235"/>
      <c r="E27" s="235"/>
      <c r="F27" s="235"/>
      <c r="G27" s="235"/>
      <c r="H27" s="236"/>
    </row>
    <row r="28" spans="1:8" ht="14.45" customHeight="1">
      <c r="A28" s="237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237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2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237"/>
      <c r="B31" s="235"/>
      <c r="C31" s="235"/>
      <c r="D31" s="235"/>
      <c r="E31" s="235"/>
      <c r="F31" s="235"/>
      <c r="G31" s="235"/>
      <c r="H31" s="236"/>
    </row>
    <row r="32" spans="1:8" ht="14.45" customHeight="1">
      <c r="A32" s="237"/>
      <c r="B32" s="235"/>
      <c r="C32" s="235"/>
      <c r="D32" s="235"/>
      <c r="E32" s="235"/>
      <c r="F32" s="235"/>
      <c r="G32" s="235"/>
      <c r="H32" s="236"/>
    </row>
    <row r="33" spans="1:12" ht="14.45" customHeight="1">
      <c r="A33" s="237"/>
      <c r="B33" s="235"/>
      <c r="C33" s="235"/>
      <c r="D33" s="235"/>
      <c r="E33" s="235"/>
      <c r="F33" s="235"/>
      <c r="G33" s="235"/>
      <c r="H33" s="236"/>
    </row>
    <row r="34" spans="1:12" ht="14.45" customHeight="1">
      <c r="A34" s="237"/>
      <c r="B34" s="235"/>
      <c r="C34" s="235"/>
      <c r="D34" s="235"/>
      <c r="E34" s="235"/>
      <c r="F34" s="235"/>
      <c r="G34" s="235"/>
      <c r="H34" s="236"/>
    </row>
    <row r="35" spans="1:12" ht="14.45" customHeight="1">
      <c r="A35" s="237"/>
      <c r="B35" s="235"/>
      <c r="C35" s="235"/>
      <c r="D35" s="235"/>
      <c r="E35" s="235"/>
      <c r="F35" s="235"/>
      <c r="G35" s="235"/>
      <c r="H35" s="236"/>
    </row>
    <row r="36" spans="1:12" ht="14.45" customHeight="1">
      <c r="A36" s="237"/>
      <c r="B36" s="235"/>
      <c r="C36" s="235"/>
      <c r="D36" s="235"/>
      <c r="E36" s="235"/>
      <c r="F36" s="235"/>
      <c r="G36" s="235"/>
      <c r="H36" s="236"/>
    </row>
    <row r="37" spans="1:12" ht="14.45" customHeight="1">
      <c r="A37" s="237"/>
      <c r="B37" s="235"/>
      <c r="C37" s="235"/>
      <c r="D37" s="235"/>
      <c r="E37" s="235"/>
      <c r="F37" s="235"/>
      <c r="G37" s="235"/>
      <c r="H37" s="236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1" t="s">
        <v>471</v>
      </c>
      <c r="E40" s="232"/>
      <c r="F40" s="232"/>
      <c r="G40" s="232"/>
      <c r="H40" s="233"/>
    </row>
    <row r="41" spans="1:12" ht="14.45" customHeight="1">
      <c r="A41" s="37"/>
      <c r="B41" s="33"/>
      <c r="C41" s="148"/>
      <c r="D41" s="232"/>
      <c r="E41" s="232"/>
      <c r="F41" s="232"/>
      <c r="G41" s="232"/>
      <c r="H41" s="233"/>
    </row>
    <row r="42" spans="1:12" ht="14.45" customHeight="1">
      <c r="A42" s="37"/>
      <c r="B42" s="33"/>
      <c r="C42" s="148"/>
      <c r="D42" s="232"/>
      <c r="E42" s="232"/>
      <c r="F42" s="232"/>
      <c r="G42" s="232"/>
      <c r="H42" s="233"/>
    </row>
    <row r="43" spans="1:12" ht="14.45" customHeight="1">
      <c r="A43" s="37"/>
      <c r="B43" s="33"/>
      <c r="C43" s="148"/>
      <c r="D43" s="232"/>
      <c r="E43" s="232"/>
      <c r="F43" s="232"/>
      <c r="G43" s="232"/>
      <c r="H43" s="233"/>
    </row>
    <row r="44" spans="1:12" ht="14.45" customHeight="1">
      <c r="A44" s="37"/>
      <c r="B44" s="33"/>
      <c r="C44" s="148"/>
      <c r="D44" s="232"/>
      <c r="E44" s="232"/>
      <c r="F44" s="232"/>
      <c r="G44" s="232"/>
      <c r="H44" s="233"/>
      <c r="L44" s="199"/>
    </row>
    <row r="45" spans="1:12" ht="14.45" customHeight="1">
      <c r="A45" s="37"/>
      <c r="B45" s="33"/>
      <c r="C45" s="148"/>
      <c r="D45" s="232"/>
      <c r="E45" s="232"/>
      <c r="F45" s="232"/>
      <c r="G45" s="232"/>
      <c r="H45" s="233"/>
    </row>
    <row r="46" spans="1:12" ht="14.45" customHeight="1">
      <c r="A46" s="37"/>
      <c r="B46" s="33"/>
      <c r="C46" s="148"/>
      <c r="D46" s="232"/>
      <c r="E46" s="232"/>
      <c r="F46" s="232"/>
      <c r="G46" s="232"/>
      <c r="H46" s="233"/>
    </row>
    <row r="47" spans="1:12" ht="14.45" customHeight="1">
      <c r="A47" s="43"/>
      <c r="B47" s="18"/>
      <c r="C47" s="148"/>
      <c r="D47" s="232"/>
      <c r="E47" s="232"/>
      <c r="F47" s="232"/>
      <c r="G47" s="232"/>
      <c r="H47" s="233"/>
    </row>
    <row r="48" spans="1:12" ht="14.45" customHeight="1">
      <c r="A48" s="43"/>
      <c r="B48" s="18"/>
      <c r="C48" s="148"/>
      <c r="D48" s="232"/>
      <c r="E48" s="232"/>
      <c r="F48" s="232"/>
      <c r="G48" s="232"/>
      <c r="H48" s="233"/>
    </row>
    <row r="49" spans="1:8" ht="14.45" customHeight="1">
      <c r="A49" s="43"/>
      <c r="B49" s="18"/>
      <c r="C49" s="148"/>
      <c r="D49" s="232"/>
      <c r="E49" s="232"/>
      <c r="F49" s="232"/>
      <c r="G49" s="232"/>
      <c r="H49" s="233"/>
    </row>
    <row r="50" spans="1:8">
      <c r="A50" s="70" t="s">
        <v>267</v>
      </c>
      <c r="B50" s="71" t="s">
        <v>489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18" t="s">
        <v>473</v>
      </c>
      <c r="B52" s="219"/>
      <c r="C52" s="219"/>
      <c r="D52" s="219"/>
      <c r="E52" s="219"/>
      <c r="F52" s="220"/>
      <c r="G52" s="18"/>
      <c r="H52" s="44"/>
    </row>
    <row r="53" spans="1:8" ht="15" customHeight="1">
      <c r="A53" s="221"/>
      <c r="B53" s="222"/>
      <c r="C53" s="222"/>
      <c r="D53" s="222"/>
      <c r="E53" s="222"/>
      <c r="F53" s="223"/>
      <c r="G53" s="89" t="str">
        <f>IF(ISBLANK(H13),"",H13)</f>
        <v/>
      </c>
      <c r="H53" s="72"/>
    </row>
    <row r="54" spans="1:8">
      <c r="A54" s="224"/>
      <c r="B54" s="225"/>
      <c r="C54" s="225"/>
      <c r="D54" s="225"/>
      <c r="E54" s="225"/>
      <c r="F54" s="226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Каргин В.Е.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19982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2382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44970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490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490</v>
      </c>
      <c r="C18" s="168" t="s">
        <v>176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486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483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487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488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484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485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Onyx</v>
      </c>
      <c r="W2" s="139" t="str">
        <f>IFERROR(INDEX(Расходка[Наименование расходного материала],MATCH(Расходка[№],Поиск_расходки[Индекс6],0)),"")</f>
        <v>DES, Resolute Onyx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481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482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478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480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474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491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1</v>
      </c>
      <c r="J48" s="142">
        <f>IF(ISNUMBER(SEARCH('Карта учёта'!$B$18,Расходка[Наименование расходного материала])),MAX($J$1:J47)+1,0)</f>
        <v>1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2023-02-13T14:26:29Z</cp:lastPrinted>
  <dcterms:created xsi:type="dcterms:W3CDTF">2015-06-05T18:19:34Z</dcterms:created>
  <dcterms:modified xsi:type="dcterms:W3CDTF">2023-02-13T14:29:12Z</dcterms:modified>
</cp:coreProperties>
</file>