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27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<sst xmlns="http://schemas.openxmlformats.org/spreadsheetml/2006/main" count="811" uniqueCount="503">
  <si>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</si>
  <si>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</si>
  <si>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</si>
  <si>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</si>
  <si>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</si>
  <si>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</si>
  <si>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</si>
  <si>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</si>
  <si>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</si>
  <si>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</si>
  <si>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</si>
  <si>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</si>
  <si>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</si>
  <si>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</si>
  <si>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</si>
  <si>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</si>
  <si>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</si>
  <si>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</si>
  <si>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</si>
  <si>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</si>
  <si>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</si>
  <si>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</si>
  <si>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</si>
  <si>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</si>
  <si>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</si>
  <si>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</si>
  <si>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</si>
  <si>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</si>
  <si>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</si>
  <si>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</si>
  <si>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</si>
  <si>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</si>
  <si>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</si>
  <si>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</si>
  <si>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</si>
  <si>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</si>
  <si>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</si>
  <si>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</si>
  <si>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</si>
  <si>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</si>
  <si>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</si>
  <si>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</si>
  <si>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</si>
  <si>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</si>
  <si>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</si>
  <si>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</si>
  <si>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</si>
  <si>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</si>
  <si>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</si>
  <si>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</si>
  <si>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</si>
  <si>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</si>
  <si>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</si>
  <si>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</si>
  <si>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</si>
  <si>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</si>
  <si>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</si>
  <si>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</si>
  <si>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</si>
  <si>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</si>
  <si>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</si>
  <si>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</si>
  <si>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</si>
  <si>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</si>
  <si>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</si>
  <si>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</si>
  <si>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</si>
  <si>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</si>
  <si>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</si>
  <si>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</si>
  <si>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</si>
  <si>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</si>
  <si>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</si>
  <si>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</si>
  <si>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</si>
  <si>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</si>
  <si>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</si>
  <si>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</si>
  <si>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</si>
  <si>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</si>
  <si>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</si>
  <si>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</si>
  <si>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</si>
  <si>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</si>
  <si>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</si>
  <si>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</si>
  <si>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</si>
  <si>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</si>
  <si>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</si>
  <si>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</si>
  <si>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</si>
  <si>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</si>
  <si>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</si>
  <si>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</si>
  <si>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</si>
  <si>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</si>
  <si>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</si>
  <si>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</si>
  <si>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</si>
  <si>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</si>
  <si>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</si>
  <si>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</si>
  <si>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</si>
  <si>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</si>
  <si>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</si>
  <si>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</si>
  <si>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</si>
  <si>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</si>
  <si>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</si>
  <si>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</si>
  <si>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</si>
  <si>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</si>
  <si>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</si>
  <si>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</si>
  <si>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</si>
  <si>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</si>
  <si>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</si>
  <si>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</si>
  <si>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</si>
  <si>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</si>
  <si>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</si>
  <si>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</si>
  <si>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</si>
  <si>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</si>
  <si>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</si>
  <si>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</si>
  <si>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</si>
  <si>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</si>
  <si>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</si>
  <si>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</si>
  <si>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</si>
  <si>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</si>
  <si>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</si>
  <si>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</si>
  <si>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</si>
  <si>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</si>
  <si>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</si>
  <si>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</si>
  <si>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</si>
  <si>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</si>
  <si>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</si>
  <si>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</si>
  <si>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</si>
  <si>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</si>
  <si>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</si>
  <si>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</si>
  <si>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</si>
  <si>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</si>
  <si>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</si>
  <si>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</si>
  <si>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</si>
  <si>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</si>
  <si>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</si>
  <si>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</si>
  <si>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</si>
  <si>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</si>
  <si>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</si>
  <si>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</si>
  <si>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</si>
  <si>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</si>
  <si>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</si>
  <si>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</si>
  <si>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</si>
  <si>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</si>
  <si>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</si>
  <si>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</si>
  <si>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</si>
  <si>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</si>
  <si>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</si>
  <si>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</si>
  <si>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</si>
  <si>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</si>
  <si>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</si>
  <si>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</si>
  <si>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</si>
  <si>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</si>
  <si>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</si>
  <si>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</si>
  <si>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</si>
  <si>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</si>
  <si>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</si>
  <si>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</si>
  <si>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</si>
  <si>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</si>
  <si>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</si>
  <si>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</si>
  <si>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</si>
  <si>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</si>
  <si>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</si>
  <si>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</si>
  <si>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</si>
  <si>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</si>
  <si>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</si>
  <si>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</si>
  <si>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</si>
  <si>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</si>
  <si>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</si>
  <si>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</si>
  <si>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</si>
  <si>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</si>
  <si>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</si>
  <si>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</si>
  <si>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</si>
  <si>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</si>
  <si>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</si>
  <si>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</si>
  <si>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</si>
  <si>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</si>
  <si>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</si>
  <si>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</si>
  <si>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</si>
  <si>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</si>
  <si>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</si>
  <si>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</si>
  <si>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</si>
  <si>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</si>
  <si>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</si>
  <si>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</si>
  <si>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</si>
  <si>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</si>
  <si>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</si>
  <si>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</si>
  <si>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</si>
  <si>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</si>
  <si>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</si>
  <si>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</si>
  <si>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</si>
  <si>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</si>
  <si>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</si>
  <si>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</si>
  <si>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</si>
  <si>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</si>
  <si>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</si>
  <si>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</si>
  <si>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</si>
  <si>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</si>
  <si>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</si>
  <si>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</si>
  <si>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</si>
  <si>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</si>
  <si>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</si>
  <si>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</si>
  <si>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</si>
  <si>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</si>
  <si>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</si>
  <si>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</si>
  <si>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</si>
  <si>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</si>
  <si>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</si>
  <si>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</si>
  <si>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</si>
  <si>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</si>
  <si>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</si>
  <si>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</si>
  <si>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</si>
  <si>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</si>
  <si>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</si>
  <si>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</si>
  <si>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</si>
  <si>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</si>
  <si>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</si>
  <si>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</si>
  <si>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</si>
  <si>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</si>
  <si>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</si>
  <si>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</si>
  <si>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</si>
  <si>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</si>
  <si>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</si>
  <si>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</si>
  <si>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</si>
  <si>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</si>
  <si>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</si>
  <si>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</si>
  <si>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</si>
  <si>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</si>
  <si>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</si>
  <si>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</si>
  <si>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</si>
  <si>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</si>
  <si>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</si>
  <si>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</si>
  <si>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</si>
  <si>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</si>
  <si>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</si>
  <si>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</si>
  <si>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</si>
  <si>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</si>
  <si>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</si>
  <si>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</si>
  <si>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</si>
  <si>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</si>
  <si>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</si>
  <si>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</si>
  <si>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</si>
  <si>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</si>
  <si>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</si>
  <si>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</si>
  <si>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</si>
  <si>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</si>
  <si>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</si>
  <si>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</si>
  <si>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</si>
  <si>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</si>
  <si>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</si>
  <si>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</si>
  <si>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</si>
  <si>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</si>
  <si>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</si>
  <si>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</si>
  <si>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</si>
  <si>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</si>
  <si>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</si>
  <si>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</si>
  <si>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</si>
  <si>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</si>
  <si>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</si>
  <si>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</si>
  <si>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</si>
  <si>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</si>
  <si>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</si>
  <si>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</si>
  <si>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</si>
  <si>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</si>
  <si>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</si>
  <si>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</si>
  <si>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</si>
  <si>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</si>
  <si>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</si>
  <si>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</si>
  <si>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</si>
  <si>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</si>
  <si>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</si>
  <si>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</si>
  <si>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</si>
  <si>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</si>
  <si>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</si>
  <si>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</si>
  <si>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</si>
  <si>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</si>
  <si>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</si>
  <si>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</si>
  <si>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</si>
  <si>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</si>
  <si>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</si>
  <si>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</si>
  <si>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</si>
  <si>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</si>
  <si>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</si>
  <si>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</si>
  <si>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</si>
  <si>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</si>
  <si>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</si>
  <si>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</si>
  <si>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</si>
  <si>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</si>
  <si>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</si>
  <si>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</si>
  <si>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</si>
  <si>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</si>
  <si>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</si>
  <si>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</si>
  <si>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</si>
  <si>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</si>
  <si>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</si>
  <si>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</si>
  <si>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</si>
  <si>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</si>
  <si>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</si>
  <si>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</si>
  <si>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</si>
  <si>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</si>
  <si>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</si>
  <si>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</si>
  <si>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</si>
  <si>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</si>
  <si>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</si>
  <si>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</si>
  <si>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</si>
  <si>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</si>
  <si>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</si>
  <si>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</si>
  <si>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</si>
  <si>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</si>
  <si>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</si>
  <si>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</si>
  <si>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</si>
  <si>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</si>
  <si>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</si>
  <si>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</si>
  <si>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</si>
  <si>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</si>
  <si>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</si>
  <si>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</si>
  <si>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</si>
  <si>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</si>
  <si>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</si>
  <si>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</si>
  <si>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</si>
  <si>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</si>
  <si>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</si>
  <si>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</si>
  <si>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</si>
  <si>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</si>
  <si>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</si>
  <si>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</si>
  <si>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</si>
  <si>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</si>
  <si>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</si>
  <si>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</si>
  <si>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</si>
  <si>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</si>
  <si>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</si>
  <si>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</si>
  <si>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</si>
  <si>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</si>
  <si>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</si>
  <si>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</si>
  <si>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</si>
  <si>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</si>
  <si>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</si>
  <si>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</si>
  <si>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</si>
  <si>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</si>
  <si>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</si>
  <si>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</si>
  <si>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</si>
  <si>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</si>
  <si>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</si>
  <si>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</si>
  <si>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</si>
  <si>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</si>
  <si>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</si>
  <si>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</si>
  <si>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</si>
  <si>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</si>
  <si>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</si>
  <si>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</si>
  <si>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</si>
  <si>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</si>
  <si>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</si>
  <si>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</si>
  <si>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</si>
  <si>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</si>
  <si>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</si>
  <si>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</si>
  <si>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</si>
  <si>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</si>
  <si>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</si>
  <si>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</si>
  <si>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</si>
  <si>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</si>
  <si>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</si>
  <si>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</si>
  <si>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</si>
  <si>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</si>
  <si>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</si>
  <si>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</si>
  <si>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</si>
  <si>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</si>
  <si>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</si>
  <si>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</si>
  <si>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</si>
  <si>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</si>
  <si>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</si>
  <si>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</si>
  <si>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</si>
  <si>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</si>
  <si>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</si>
  <si>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</si>
  <si>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</si>
  <si>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</si>
  <si>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</si>
  <si>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</si>
  <si>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</si>
  <si>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</si>
  <si>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</si>
  <si>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</si>
  <si>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</si>
  <si>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</si>
  <si>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</si>
  <si>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</si>
  <si>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</si>
  <si>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</si>
  <si>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</si>
  <si>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</si>
  <si>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</si>
  <si>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</si>
  <si>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</si>
  <si>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</si>
  <si>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150 ml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</si>
  <si>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</si>
  <si>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проходим, контуры ровные.</t>
  </si>
  <si>
    <t>Устье ствола ЛКА катетеризировано проводниковым катетером Launcher EBU 3,5 6Fr. Коронарный проводник Sion Blue заведен в дистальный сегмент ПНА.  Выполнено прямое стентирование: в проксимальный сегмент с покрытием устья и прологированного значимого стеноза ПНА имплантирован DES, NanoMed 4,0-28 мм, давлением 14 атм. На контрольных съёмках: стент раскрыт удовлетворительно, зоны стенозов проксимального сегмента покрыты полностью, признаков краевых диссекций, тромбоза, экстравазации контрастного вещества не определяется; устье ДВ нескомпрометировано. Ангиографический результат удовлетворительный, антеградный кровоток по ДВ и ПНА восстановлен TIMI III. Пациентка транспортируется в ПРИТ для дальнейшего наблюдения и лечения.</t>
  </si>
  <si>
    <t>4.0 - 28</t>
  </si>
  <si>
    <t>2.75 - 24</t>
  </si>
  <si>
    <t>1.5 - 12</t>
  </si>
  <si>
    <t>Лощилов М.В.</t>
  </si>
  <si>
    <t>02:00</t>
  </si>
  <si>
    <t>Правый</t>
  </si>
  <si>
    <t>проходим, контуры ровные. Антеградный кровоток замедленный, ближе к TIMI III (за счёт брадикардии 38-45)</t>
  </si>
  <si>
    <t>100 ml</t>
  </si>
  <si>
    <t>1. Контроль места пункции, повязка  на руке до 6 ч. Снять в 18:00-18:30. 27.02. 2) Консультация вр.аритмолога.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</si>
</sst>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4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6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L29" sqref="L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44984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0.47986111111111113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0.50694444444444442</v>
      </c>
      <c r="C10" s="61"/>
      <c r="D10" s="116" t="s">
        <v>235</v>
      </c>
      <c r="E10" s="112"/>
      <c r="F10" s="112"/>
      <c r="G10" s="29" t="s">
        <v>218</v>
      </c>
      <c r="H10" s="31"/>
    </row>
    <row r="11" spans="1:8" ht="18" thickTop="1" thickBot="1">
      <c r="A11" s="106" t="s">
        <v>255</v>
      </c>
      <c r="B11" s="107" t="s">
        <v>497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28658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44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3210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498</v>
      </c>
      <c r="H16" s="117">
        <v>275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499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492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500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8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43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5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67" t="s">
        <v>335</v>
      </c>
      <c r="B27" s="219" t="s">
        <v>500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43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7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8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67" t="s">
        <v>336</v>
      </c>
      <c r="B32" s="219" t="s">
        <v>500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43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43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151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502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501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0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271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284</v>
      </c>
      <c r="D8" s="234"/>
      <c r="E8" s="234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44984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0.59375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0.61111111111111105</v>
      </c>
      <c r="C14" s="63"/>
      <c r="D14" s="116" t="s">
        <v>235</v>
      </c>
      <c r="E14" s="112"/>
      <c r="F14" s="112"/>
      <c r="G14" s="96" t="str">
        <f>КАГ!G10</f>
        <v>Мешалкина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Лощилов М.В.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28658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3210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02:00</v>
      </c>
      <c r="H20" s="118">
        <f>КАГ!H16</f>
        <v>275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41" t="s">
        <v>493</v>
      </c>
      <c r="B23" s="242"/>
      <c r="C23" s="242"/>
      <c r="D23" s="242"/>
      <c r="E23" s="242"/>
      <c r="F23" s="242"/>
      <c r="G23" s="242"/>
      <c r="H23" s="243"/>
    </row>
    <row r="24" spans="1:8" ht="14.45" customHeight="1">
      <c r="A24" s="244"/>
      <c r="B24" s="242"/>
      <c r="C24" s="242"/>
      <c r="D24" s="242"/>
      <c r="E24" s="242"/>
      <c r="F24" s="242"/>
      <c r="G24" s="242"/>
      <c r="H24" s="243"/>
    </row>
    <row r="25" spans="1:8" ht="14.45" customHeight="1">
      <c r="A25" s="244"/>
      <c r="B25" s="242"/>
      <c r="C25" s="242"/>
      <c r="D25" s="242"/>
      <c r="E25" s="242"/>
      <c r="F25" s="242"/>
      <c r="G25" s="242"/>
      <c r="H25" s="243"/>
    </row>
    <row r="26" spans="1:8" ht="14.45" customHeight="1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8" t="s">
        <v>491</v>
      </c>
      <c r="E40" s="239"/>
      <c r="F40" s="239"/>
      <c r="G40" s="239"/>
      <c r="H40" s="240"/>
    </row>
    <row r="41" spans="1:12" ht="14.45" customHeight="1">
      <c r="A41" s="37"/>
      <c r="B41" s="33"/>
      <c r="C41" s="148"/>
      <c r="D41" s="239"/>
      <c r="E41" s="239"/>
      <c r="F41" s="239"/>
      <c r="G41" s="239"/>
      <c r="H41" s="240"/>
    </row>
    <row r="42" spans="1:12" ht="14.45" customHeight="1">
      <c r="A42" s="37"/>
      <c r="B42" s="33"/>
      <c r="C42" s="148"/>
      <c r="D42" s="239"/>
      <c r="E42" s="239"/>
      <c r="F42" s="239"/>
      <c r="G42" s="239"/>
      <c r="H42" s="240"/>
    </row>
    <row r="43" spans="1:12" ht="14.45" customHeight="1">
      <c r="A43" s="37"/>
      <c r="B43" s="33"/>
      <c r="C43" s="148"/>
      <c r="D43" s="239"/>
      <c r="E43" s="239"/>
      <c r="F43" s="239"/>
      <c r="G43" s="239"/>
      <c r="H43" s="240"/>
    </row>
    <row r="44" spans="1:12" ht="14.45" customHeight="1">
      <c r="A44" s="37"/>
      <c r="B44" s="33"/>
      <c r="C44" s="148"/>
      <c r="D44" s="239"/>
      <c r="E44" s="239"/>
      <c r="F44" s="239"/>
      <c r="G44" s="239"/>
      <c r="H44" s="240"/>
      <c r="L44" s="199"/>
    </row>
    <row r="45" spans="1:12" ht="14.45" customHeight="1">
      <c r="A45" s="37"/>
      <c r="B45" s="33"/>
      <c r="C45" s="148"/>
      <c r="D45" s="239"/>
      <c r="E45" s="239"/>
      <c r="F45" s="239"/>
      <c r="G45" s="239"/>
      <c r="H45" s="240"/>
    </row>
    <row r="46" spans="1:12" ht="14.45" customHeight="1">
      <c r="A46" s="37"/>
      <c r="B46" s="33"/>
      <c r="C46" s="148"/>
      <c r="D46" s="239"/>
      <c r="E46" s="239"/>
      <c r="F46" s="239"/>
      <c r="G46" s="239"/>
      <c r="H46" s="240"/>
    </row>
    <row r="47" spans="1:12" ht="14.45" customHeight="1">
      <c r="A47" s="43"/>
      <c r="B47" s="18"/>
      <c r="C47" s="148"/>
      <c r="D47" s="239"/>
      <c r="E47" s="239"/>
      <c r="F47" s="239"/>
      <c r="G47" s="239"/>
      <c r="H47" s="240"/>
    </row>
    <row r="48" spans="1:12" ht="14.45" customHeight="1">
      <c r="A48" s="43"/>
      <c r="B48" s="18"/>
      <c r="C48" s="148"/>
      <c r="D48" s="239"/>
      <c r="E48" s="239"/>
      <c r="F48" s="239"/>
      <c r="G48" s="239"/>
      <c r="H48" s="240"/>
    </row>
    <row r="49" spans="1:8" ht="14.45" customHeight="1">
      <c r="A49" s="43"/>
      <c r="B49" s="18"/>
      <c r="C49" s="148"/>
      <c r="D49" s="239"/>
      <c r="E49" s="239"/>
      <c r="F49" s="239"/>
      <c r="G49" s="239"/>
      <c r="H49" s="240"/>
    </row>
    <row r="50" spans="1:8">
      <c r="A50" s="70" t="s">
        <v>267</v>
      </c>
      <c r="B50" s="71" t="s">
        <v>490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472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G10" sqref="G1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44984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Лощилов М.В.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28658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44</v>
      </c>
    </row>
    <row r="7" spans="1:4">
      <c r="A7" s="43"/>
      <c r="B7" s="18"/>
      <c r="C7" s="124" t="s">
        <v>12</v>
      </c>
      <c r="D7" s="126">
        <f>КАГ!$B$14</f>
        <v>3210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44984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473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427</v>
      </c>
      <c r="C16" s="168" t="s">
        <v>494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478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485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482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486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487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483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484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6"/>
  <sheetViews>
    <sheetView zoomScaleNormal="100" workbookViewId="0">
      <selection activeCell="AG3" sqref="AG3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DES, NanoMed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496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471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440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480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481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106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107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108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175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477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110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111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112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417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414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474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116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117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118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119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120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121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372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373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5</v>
      </c>
      <c r="AG31" s="4" t="s">
        <v>454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159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451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418</v>
      </c>
    </row>
    <row r="35" spans="1:33">
      <c r="A35">
        <v>34</v>
      </c>
      <c r="B35" t="s">
        <v>3</v>
      </c>
      <c r="C35" t="s">
        <v>479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Sion Black</v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429</v>
      </c>
    </row>
    <row r="36" spans="1:33">
      <c r="A36">
        <v>35</v>
      </c>
      <c r="B36" t="s">
        <v>3</v>
      </c>
      <c r="C36" s="1" t="s">
        <v>473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Sion Blue</v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105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Thunder</v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Whisper MS</v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450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Winn 200T</v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163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165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432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BMS, Integtity</v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164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DES, Calipso</v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433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1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DES, NanoMed</v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167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Resolute Integtity</v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168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DES, Yukon Chrome PC</v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419</v>
      </c>
    </row>
    <row r="47" spans="1:33">
      <c r="A47">
        <v>46</v>
      </c>
      <c r="B47" t="s">
        <v>6</v>
      </c>
      <c r="C47" s="203" t="s">
        <v>489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DES, Firehawk</v>
      </c>
      <c r="W47" s="144" t="str">
        <f>IFERROR(INDEX(Расходка[Наименование расходного материала],MATCH(Расходка[№],Поиск_расходки[Индекс6],0)),"")</f>
        <v>DES, Firehawk</v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420</v>
      </c>
    </row>
    <row r="48" spans="1:33">
      <c r="A48">
        <v>47</v>
      </c>
      <c r="B48" t="s">
        <v>6</v>
      </c>
      <c r="C48" t="s">
        <v>488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DES, Resolute Onyx</v>
      </c>
      <c r="W48" s="144" t="str">
        <f>IFERROR(INDEX(Расходка[Наименование расходного материала],MATCH(Расходка[№],Поиск_расходки[Индекс6],0)),"")</f>
        <v>DES, Resolute Onyx</v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495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Guidezilla™ II 6F</v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421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Telescope ™ II 6F</v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435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Launcher 6F AL 1</v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422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>Launcher 6F AL 2</v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436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>Launcher 6F EBU 3.5</v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175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>Launcher 6F EBU 4.0</v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169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>Launcher 6F JL 3.5</v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170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>Launcher 6F JL 4.0</v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171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>Launcher 6F JL 4.5</v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172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>Launcher 6F JR 3.5</v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430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>Launcher 6F JR 4.0</v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173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>Launcher 7F JL 3.5</v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174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>Launcher 7F JL 4.0</v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187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61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>Angio-Seal™ VIP</v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111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112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161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176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166</v>
      </c>
    </row>
    <row r="67" spans="5:33">
      <c r="AF67" s="4" t="s">
        <v>6</v>
      </c>
      <c r="AG67" s="4" t="s">
        <v>426</v>
      </c>
    </row>
    <row r="68" spans="5:33">
      <c r="AF68" s="4" t="s">
        <v>6</v>
      </c>
      <c r="AG68" s="4" t="s">
        <v>177</v>
      </c>
    </row>
    <row r="69" spans="5:33">
      <c r="AF69" s="4" t="s">
        <v>6</v>
      </c>
      <c r="AG69" s="4" t="s">
        <v>431</v>
      </c>
    </row>
    <row r="70" spans="5:33">
      <c r="AF70" s="4" t="s">
        <v>6</v>
      </c>
      <c r="AG70" s="4" t="s">
        <v>178</v>
      </c>
    </row>
    <row r="71" spans="5:33">
      <c r="AF71" s="4" t="s">
        <v>6</v>
      </c>
      <c r="AG71" s="4" t="s">
        <v>179</v>
      </c>
    </row>
    <row r="72" spans="5:33">
      <c r="AF72" s="4" t="s">
        <v>6</v>
      </c>
      <c r="AG72" s="4" t="s">
        <v>186</v>
      </c>
    </row>
    <row r="73" spans="5:33">
      <c r="AF73" s="4" t="s">
        <v>6</v>
      </c>
      <c r="AG73" s="4" t="s">
        <v>116</v>
      </c>
    </row>
    <row r="74" spans="5:33">
      <c r="AF74" s="4" t="s">
        <v>6</v>
      </c>
      <c r="AG74" s="4" t="s">
        <v>117</v>
      </c>
    </row>
    <row r="75" spans="5:33">
      <c r="AF75" s="4" t="s">
        <v>6</v>
      </c>
      <c r="AG75" s="4" t="s">
        <v>180</v>
      </c>
    </row>
    <row r="76" spans="5:33">
      <c r="AF76" s="4" t="s">
        <v>6</v>
      </c>
      <c r="AG76" s="4" t="s">
        <v>181</v>
      </c>
    </row>
    <row r="77" spans="5:33">
      <c r="AF77" s="4" t="s">
        <v>6</v>
      </c>
      <c r="AG77" s="4" t="s">
        <v>182</v>
      </c>
    </row>
    <row r="78" spans="5:33">
      <c r="AF78" s="4" t="s">
        <v>6</v>
      </c>
      <c r="AG78" s="4" t="s">
        <v>494</v>
      </c>
    </row>
    <row r="79" spans="5:33">
      <c r="AF79" s="4" t="s">
        <v>6</v>
      </c>
      <c r="AG79" s="4" t="s">
        <v>183</v>
      </c>
    </row>
    <row r="80" spans="5:33">
      <c r="AF80" s="4" t="s">
        <v>6</v>
      </c>
      <c r="AG80" s="4" t="s">
        <v>184</v>
      </c>
    </row>
    <row r="81" spans="32:33">
      <c r="AF81" s="4" t="s">
        <v>6</v>
      </c>
      <c r="AG81" s="4" t="s">
        <v>185</v>
      </c>
    </row>
    <row r="82" spans="32:33">
      <c r="AF82" s="4" t="s">
        <v>6</v>
      </c>
      <c r="AG82" s="4" t="s">
        <v>371</v>
      </c>
    </row>
    <row r="83" spans="32:33">
      <c r="AF83" s="4" t="s">
        <v>6</v>
      </c>
      <c r="AG83" s="4" t="s">
        <v>120</v>
      </c>
    </row>
    <row r="84" spans="32:33">
      <c r="AF84" s="4" t="s">
        <v>6</v>
      </c>
      <c r="AG84" s="4" t="s">
        <v>121</v>
      </c>
    </row>
    <row r="85" spans="32:33">
      <c r="AF85" s="4" t="s">
        <v>6</v>
      </c>
      <c r="AG85" s="4" t="s">
        <v>162</v>
      </c>
    </row>
    <row r="86" spans="32:33">
      <c r="AF86" s="4" t="s">
        <v>6</v>
      </c>
      <c r="AG86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2023-02-27T09:21:19Z</cp:lastPrinted>
  <dcterms:created xsi:type="dcterms:W3CDTF">2015-06-05T18:19:34Z</dcterms:created>
  <dcterms:modified xsi:type="dcterms:W3CDTF">2023-02-27T09:22:01Z</dcterms:modified>
</cp:coreProperties>
</file>