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3\КАГ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<sst xmlns="http://schemas.openxmlformats.org/spreadsheetml/2006/main" count="813" uniqueCount="507">
  <si>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</si>
  <si>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</si>
  <si>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</si>
  <si>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</si>
  <si>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</si>
  <si>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</si>
  <si>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</si>
  <si>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</si>
  <si>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</si>
  <si>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</si>
  <si>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</si>
  <si>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</si>
  <si>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</si>
  <si>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</si>
  <si>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</si>
  <si>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</si>
  <si>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</si>
  <si>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</si>
  <si>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</si>
  <si>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</si>
  <si>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</si>
  <si>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</si>
  <si>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</si>
  <si>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</si>
  <si>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</si>
  <si>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</si>
  <si>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</si>
  <si>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</si>
  <si>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</si>
  <si>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</si>
  <si>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</si>
  <si>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</si>
  <si>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</si>
  <si>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</si>
  <si>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</si>
  <si>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</si>
  <si>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</si>
  <si>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</si>
  <si>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</si>
  <si>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</si>
  <si>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</si>
  <si>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</si>
  <si>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</si>
  <si>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</si>
  <si>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</si>
  <si>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</si>
  <si>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</si>
  <si>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</si>
  <si>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</si>
  <si>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</si>
  <si>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</si>
  <si>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</si>
  <si>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</si>
  <si>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</si>
  <si>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</si>
  <si>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</si>
  <si>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</si>
  <si>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</si>
  <si>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</si>
  <si>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</si>
  <si>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</si>
  <si>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</si>
  <si>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</si>
  <si>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</si>
  <si>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</si>
  <si>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</si>
  <si>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</si>
  <si>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</si>
  <si>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</si>
  <si>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</si>
  <si>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</si>
  <si>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</si>
  <si>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</si>
  <si>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</si>
  <si>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</si>
  <si>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</si>
  <si>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</si>
  <si>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</si>
  <si>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</si>
  <si>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</si>
  <si>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</si>
  <si>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</si>
  <si>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</si>
  <si>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</si>
  <si>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</si>
  <si>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</si>
  <si>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</si>
  <si>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</si>
  <si>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</si>
  <si>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</si>
  <si>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</si>
  <si>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</si>
  <si>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</si>
  <si>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</si>
  <si>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</si>
  <si>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</si>
  <si>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</si>
  <si>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</si>
  <si>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</si>
  <si>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</si>
  <si>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</si>
  <si>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</si>
  <si>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</si>
  <si>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</si>
  <si>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</si>
  <si>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</si>
  <si>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</si>
  <si>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</si>
  <si>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</si>
  <si>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</si>
  <si>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</si>
  <si>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</si>
  <si>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</si>
  <si>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</si>
  <si>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</si>
  <si>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</si>
  <si>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</si>
  <si>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</si>
  <si>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</si>
  <si>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</si>
  <si>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</si>
  <si>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</si>
  <si>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</si>
  <si>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</si>
  <si>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</si>
  <si>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</si>
  <si>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</si>
  <si>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</si>
  <si>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</si>
  <si>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</si>
  <si>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</si>
  <si>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</si>
  <si>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</si>
  <si>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</si>
  <si>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</si>
  <si>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</si>
  <si>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</si>
  <si>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</si>
  <si>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</si>
  <si>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</si>
  <si>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</si>
  <si>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</si>
  <si>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</si>
  <si>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</si>
  <si>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</si>
  <si>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</si>
  <si>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</si>
  <si>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</si>
  <si>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</si>
  <si>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</si>
  <si>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</si>
  <si>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</si>
  <si>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</si>
  <si>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</si>
  <si>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</si>
  <si>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</si>
  <si>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</si>
  <si>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</si>
  <si>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</si>
  <si>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</si>
  <si>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</si>
  <si>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</si>
  <si>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</si>
  <si>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</si>
  <si>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</si>
  <si>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</si>
  <si>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</si>
  <si>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</si>
  <si>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</si>
  <si>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</si>
  <si>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</si>
  <si>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</si>
  <si>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</si>
  <si>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</si>
  <si>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</si>
  <si>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</si>
  <si>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</si>
  <si>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</si>
  <si>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</si>
  <si>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</si>
  <si>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</si>
  <si>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</si>
  <si>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</si>
  <si>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</si>
  <si>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</si>
  <si>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</si>
  <si>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</si>
  <si>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</si>
  <si>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</si>
  <si>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</si>
  <si>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</si>
  <si>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</si>
  <si>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</si>
  <si>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</si>
  <si>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</si>
  <si>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</si>
  <si>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</si>
  <si>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</si>
  <si>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</si>
  <si>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</si>
  <si>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</si>
  <si>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</si>
  <si>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</si>
  <si>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</si>
  <si>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</si>
  <si>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</si>
  <si>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</si>
  <si>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</si>
  <si>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</si>
  <si>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</si>
  <si>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</si>
  <si>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</si>
  <si>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</si>
  <si>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</si>
  <si>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</si>
  <si>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</si>
  <si>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</si>
  <si>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</si>
  <si>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</si>
  <si>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</si>
  <si>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</si>
  <si>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</si>
  <si>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</si>
  <si>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</si>
  <si>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</si>
  <si>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</si>
  <si>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</si>
  <si>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</si>
  <si>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</si>
  <si>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</si>
  <si>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</si>
  <si>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</si>
  <si>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</si>
  <si>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</si>
  <si>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</si>
  <si>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</si>
  <si>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</si>
  <si>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</si>
  <si>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</si>
  <si>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</si>
  <si>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</si>
  <si>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</si>
  <si>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</si>
  <si>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</si>
  <si>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</si>
  <si>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</si>
  <si>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</si>
  <si>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</si>
  <si>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</si>
  <si>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</si>
  <si>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</si>
  <si>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</si>
  <si>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</si>
  <si>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</si>
  <si>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</si>
  <si>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</si>
  <si>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</si>
  <si>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</si>
  <si>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</si>
  <si>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</si>
  <si>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</si>
  <si>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</si>
  <si>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</si>
  <si>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</si>
  <si>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</si>
  <si>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</si>
  <si>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</si>
  <si>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</si>
  <si>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</si>
  <si>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</si>
  <si>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</si>
  <si>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</si>
  <si>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</si>
  <si>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</si>
  <si>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</si>
  <si>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</si>
  <si>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</si>
  <si>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</si>
  <si>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</si>
  <si>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</si>
  <si>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</si>
  <si>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</si>
  <si>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</si>
  <si>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</si>
  <si>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</si>
  <si>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</si>
  <si>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</si>
  <si>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</si>
  <si>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</si>
  <si>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</si>
  <si>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</si>
  <si>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</si>
  <si>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</si>
  <si>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</si>
  <si>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</si>
  <si>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</si>
  <si>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</si>
  <si>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</si>
  <si>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</si>
  <si>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</si>
  <si>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</si>
  <si>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</si>
  <si>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</si>
  <si>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</si>
  <si>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</si>
  <si>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</si>
  <si>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</si>
  <si>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</si>
  <si>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</si>
  <si>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</si>
  <si>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</si>
  <si>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</si>
  <si>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</si>
  <si>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</si>
  <si>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</si>
  <si>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</si>
  <si>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</si>
  <si>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</si>
  <si>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</si>
  <si>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</si>
  <si>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</si>
  <si>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</si>
  <si>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</si>
  <si>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</si>
  <si>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</si>
  <si>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</si>
  <si>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</si>
  <si>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</si>
  <si>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</si>
  <si>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</si>
  <si>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</si>
  <si>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</si>
  <si>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</si>
  <si>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</si>
  <si>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</si>
  <si>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</si>
  <si>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</si>
  <si>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</si>
  <si>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</si>
  <si>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</si>
  <si>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</si>
  <si>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</si>
  <si>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</si>
  <si>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</si>
  <si>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</si>
  <si>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</si>
  <si>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</si>
  <si>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</si>
  <si>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</si>
  <si>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</si>
  <si>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</si>
  <si>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</si>
  <si>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</si>
  <si>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</si>
  <si>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</si>
  <si>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</si>
  <si>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</si>
  <si>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</si>
  <si>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</si>
  <si>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</si>
  <si>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</si>
  <si>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</si>
  <si>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</si>
  <si>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</si>
  <si>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</si>
  <si>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</si>
  <si>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</si>
  <si>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</si>
  <si>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</si>
  <si>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</si>
  <si>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</si>
  <si>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</si>
  <si>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</si>
  <si>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</si>
  <si>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</si>
  <si>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</si>
  <si>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</si>
  <si>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</si>
  <si>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</si>
  <si>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</si>
  <si>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</si>
  <si>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</si>
  <si>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</si>
  <si>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</si>
  <si>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</si>
  <si>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</si>
  <si>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</si>
  <si>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</si>
  <si>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</si>
  <si>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</si>
  <si>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</si>
  <si>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</si>
  <si>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</si>
  <si>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</si>
  <si>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</si>
  <si>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</si>
  <si>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</si>
  <si>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</si>
  <si>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</si>
  <si>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</si>
  <si>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</si>
  <si>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</si>
  <si>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</si>
  <si>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</si>
  <si>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</si>
  <si>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</si>
  <si>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</si>
  <si>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</si>
  <si>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</si>
  <si>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</si>
  <si>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</si>
  <si>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</si>
  <si>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</si>
  <si>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</si>
  <si>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</si>
  <si>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</si>
  <si>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</si>
  <si>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</si>
  <si>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</si>
  <si>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</si>
  <si>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</si>
  <si>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</si>
  <si>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</si>
  <si>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</si>
  <si>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</si>
  <si>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</si>
  <si>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</si>
  <si>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</si>
  <si>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</si>
  <si>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</si>
  <si>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</si>
  <si>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</si>
  <si>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</si>
  <si>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</si>
  <si>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</si>
  <si>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</si>
  <si>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</si>
  <si>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</si>
  <si>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</si>
  <si>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</si>
  <si>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</si>
  <si>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</si>
  <si>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</si>
  <si>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</si>
  <si>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</si>
  <si>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</si>
  <si>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</si>
  <si>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</si>
  <si>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</si>
  <si>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</si>
  <si>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</si>
  <si>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</si>
  <si>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</si>
  <si>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</si>
  <si>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</si>
  <si>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</si>
  <si>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</si>
  <si>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</si>
  <si>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</si>
  <si>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</si>
  <si>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</si>
  <si>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</si>
  <si>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</si>
  <si>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</si>
  <si>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</si>
  <si>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</si>
  <si>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</si>
  <si>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</si>
  <si>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</si>
  <si>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</si>
  <si>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</si>
  <si>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</si>
  <si>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</si>
  <si>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</si>
  <si>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</si>
  <si>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</si>
  <si>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</si>
  <si>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</si>
  <si>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</si>
  <si>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</si>
  <si>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</si>
  <si>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</si>
  <si>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</si>
  <si>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</si>
  <si>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</si>
  <si>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</si>
  <si>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</si>
  <si>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</si>
  <si>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</si>
  <si>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</si>
  <si>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</si>
  <si>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</si>
  <si>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проходим, контуры ровные.</t>
  </si>
  <si>
    <t xml:space="preserve">проходим, контуры ровные.  Антеградный кровоток TIMI III. </t>
  </si>
  <si>
    <t>Устье ствола ЛКА катетеризировано проводниковым катетером Launcher EBU 3,5 6Fr. Коронарный проводник Sion Blue заведен в дистальный сегмент ПНА.  Выполнено прямое стентирование: в проксимальный сегмент с покрытием устья и прологированного значимого стеноза ПНА имплантирован DES, NanoMed 4,0-28 мм, давлением 14 атм. На контрольных съёмках: стент раскрыт удовлетворительно, зоны стенозов проксимального сегмента покрыты полностью, признаков краевых диссекций, тромбоза, экстравазации контрастного вещества не определяется; устье ДВ нескомпрометировано. Ангиографический результат удовлетворительный, антеградный кровоток по ДВ и ПНА восстановлен TIMI III. Пациентка транспортируется в ПРИТ для дальнейшего наблюдения и лечения.</t>
  </si>
  <si>
    <t>4.0 - 28</t>
  </si>
  <si>
    <t>2.75 - 24</t>
  </si>
  <si>
    <t>1.5 - 12</t>
  </si>
  <si>
    <t>Халатян С.А.</t>
  </si>
  <si>
    <t>ОКС с ↑ ST</t>
  </si>
  <si>
    <t>4:18</t>
  </si>
  <si>
    <t>Правый</t>
  </si>
  <si>
    <t xml:space="preserve">стеноз устья 40%.  Антеградный кровоток TIMI III. </t>
  </si>
  <si>
    <t xml:space="preserve">С учётом характера поражения проксимального и среднего сегментов, анатомических особенностей: малый диаметр ПНА (d артерии не превышает 2,0 мм), кинкинг среднего сегмента, а также тяжёлой сопутствующей патологией совместно с зав. отделением РХМДиЛ Карчевским Д.В. и деж.кардиологом принято решение от стентирования ПНА воздержаться, так как выполнение  ЧКВ сопряжёно с крайне высоким риском периоперационных осложнений. Риск развития тяжёлых осложнений значительно превышает потенциальную пользу ЧКВ. Рекомендована консервативная стратегия. </t>
  </si>
  <si>
    <t>100 ml</t>
  </si>
  <si>
    <t>На рентгеноскопии определяются косвенные признаки снижения сократительной функции.</t>
  </si>
  <si>
    <r>
      <t xml:space="preserve">стеноз устья 70%, стеноз проксимального сегмента 50%, кинкинг среднего сегмента со стенозом 70%. Антеградный кровоток по ПНА ближе к TIMI III. </t>
    </r>
    <r>
      <rPr>
        <b/>
        <sz val="11"/>
        <color theme="1"/>
        <rFont val="Arial Narrow"/>
        <family val="2"/>
        <charset val="204"/>
      </rPr>
      <t>Бассейн ИМА</t>
    </r>
    <r>
      <rPr>
        <sz val="11"/>
        <color theme="1"/>
        <rFont val="Arial Narrow"/>
        <family val="2"/>
        <charset val="204"/>
      </rPr>
      <t xml:space="preserve">: стеноз проксимальной трети 70% (d артерии менее 2 мм).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</si>
</sst>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9"/>
      <color theme="1"/>
      <name val="Aharoni"/>
      <charset val="177"/>
    </font>
    <font>
      <sz val="9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  <xf numFmtId="0" fontId="3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6" fillId="10" borderId="0" xfId="8" applyFont="1" applyAlignment="1">
      <alignment horizontal="justify" vertical="justify" wrapText="1"/>
    </xf>
    <xf numFmtId="0" fontId="2" fillId="0" borderId="0" xfId="0" applyFont="1"/>
    <xf numFmtId="0" fontId="38" fillId="0" borderId="0" xfId="0" applyFont="1" applyBorder="1" applyAlignment="1">
      <alignment horizontal="left" vertical="center" wrapText="1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8" fillId="0" borderId="10" xfId="0" applyFont="1" applyBorder="1" applyAlignment="1">
      <alignment horizontal="justify" vertical="distributed" wrapText="1"/>
    </xf>
    <xf numFmtId="0" fontId="58" fillId="0" borderId="5" xfId="0" applyFont="1" applyBorder="1" applyAlignment="1">
      <alignment wrapText="1"/>
    </xf>
    <xf numFmtId="0" fontId="58" fillId="0" borderId="11" xfId="0" applyFont="1" applyBorder="1" applyAlignment="1">
      <alignment wrapText="1"/>
    </xf>
    <xf numFmtId="0" fontId="58" fillId="0" borderId="12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8" fillId="0" borderId="13" xfId="0" applyFont="1" applyBorder="1" applyAlignment="1">
      <alignment wrapText="1"/>
    </xf>
    <xf numFmtId="0" fontId="58" fillId="0" borderId="8" xfId="0" applyFont="1" applyBorder="1" applyAlignment="1">
      <alignment wrapText="1"/>
    </xf>
    <xf numFmtId="0" fontId="58" fillId="0" borderId="3" xfId="0" applyFont="1" applyBorder="1" applyAlignment="1">
      <alignment wrapText="1"/>
    </xf>
    <xf numFmtId="0" fontId="58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62" fillId="0" borderId="0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22" sqref="B22:H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0.58333333333333337</v>
      </c>
      <c r="C9" s="60"/>
      <c r="D9" s="115" t="s">
        <v>234</v>
      </c>
      <c r="E9" s="111"/>
      <c r="F9" s="111"/>
      <c r="G9" s="28" t="s">
        <v>465</v>
      </c>
      <c r="H9" s="30" t="s">
        <v>225</v>
      </c>
    </row>
    <row r="10" spans="1:8" ht="15.6" customHeight="1" thickBot="1">
      <c r="A10" s="99" t="s">
        <v>257</v>
      </c>
      <c r="B10" s="100">
        <v>0.65277777777777779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498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20433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3256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499</v>
      </c>
      <c r="C16" s="18"/>
      <c r="D16" s="41"/>
      <c r="E16" s="41"/>
      <c r="F16" s="41"/>
      <c r="G16" s="159" t="s">
        <v>500</v>
      </c>
      <c r="H16" s="117">
        <v>278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501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8" t="s">
        <v>492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506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502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493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42" t="s">
        <v>505</v>
      </c>
      <c r="E38" s="242"/>
      <c r="F38" s="242"/>
      <c r="G38" s="242"/>
      <c r="H38" s="243"/>
    </row>
    <row r="39" spans="1:8" ht="14.45" customHeight="1">
      <c r="A39" s="40"/>
      <c r="B39" s="147"/>
      <c r="C39" s="153"/>
      <c r="D39" s="242"/>
      <c r="E39" s="242"/>
      <c r="F39" s="242"/>
      <c r="G39" s="242"/>
      <c r="H39" s="243"/>
    </row>
    <row r="40" spans="1:8" ht="14.45" customHeight="1">
      <c r="A40" s="40"/>
      <c r="B40" s="147"/>
      <c r="C40" s="153"/>
      <c r="D40" s="242"/>
      <c r="E40" s="242"/>
      <c r="F40" s="242"/>
      <c r="G40" s="242"/>
      <c r="H40" s="243"/>
    </row>
    <row r="41" spans="1:8" ht="14.45" customHeight="1">
      <c r="A41" s="40"/>
      <c r="B41" s="147"/>
      <c r="C41" s="153"/>
      <c r="D41" s="242"/>
      <c r="E41" s="242"/>
      <c r="F41" s="242"/>
      <c r="G41" s="242"/>
      <c r="H41" s="243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9" t="s">
        <v>503</v>
      </c>
      <c r="E43" s="240"/>
      <c r="F43" s="240"/>
      <c r="G43" s="240"/>
      <c r="H43" s="241"/>
    </row>
    <row r="44" spans="1:8" ht="14.45" customHeight="1">
      <c r="A44" s="40"/>
      <c r="B44" s="147"/>
      <c r="C44" s="155"/>
      <c r="D44" s="240"/>
      <c r="E44" s="240"/>
      <c r="F44" s="240"/>
      <c r="G44" s="240"/>
      <c r="H44" s="241"/>
    </row>
    <row r="45" spans="1:8" ht="14.45" customHeight="1">
      <c r="A45" s="40"/>
      <c r="B45" s="147"/>
      <c r="C45" s="155"/>
      <c r="D45" s="240"/>
      <c r="E45" s="240"/>
      <c r="F45" s="240"/>
      <c r="G45" s="240"/>
      <c r="H45" s="241"/>
    </row>
    <row r="46" spans="1:8">
      <c r="A46" s="40"/>
      <c r="B46" s="147"/>
      <c r="C46" s="155"/>
      <c r="D46" s="240"/>
      <c r="E46" s="240"/>
      <c r="F46" s="240"/>
      <c r="G46" s="240"/>
      <c r="H46" s="241"/>
    </row>
    <row r="47" spans="1:8">
      <c r="A47" s="43"/>
      <c r="B47" s="18"/>
      <c r="C47" s="155"/>
      <c r="D47" s="240"/>
      <c r="E47" s="240"/>
      <c r="F47" s="240"/>
      <c r="G47" s="240"/>
      <c r="H47" s="241"/>
    </row>
    <row r="48" spans="1:8">
      <c r="A48" s="43"/>
      <c r="B48" s="18"/>
      <c r="C48" s="155"/>
      <c r="D48" s="240"/>
      <c r="E48" s="240"/>
      <c r="F48" s="240"/>
      <c r="G48" s="240"/>
      <c r="H48" s="241"/>
    </row>
    <row r="49" spans="1:13">
      <c r="A49" s="45"/>
      <c r="B49" s="36"/>
      <c r="C49" s="156"/>
      <c r="D49" s="240"/>
      <c r="E49" s="240"/>
      <c r="F49" s="240"/>
      <c r="G49" s="240"/>
      <c r="H49" s="241"/>
    </row>
    <row r="50" spans="1:13">
      <c r="A50" s="43"/>
      <c r="B50" s="18"/>
      <c r="C50" s="18"/>
      <c r="D50" s="240"/>
      <c r="E50" s="240"/>
      <c r="F50" s="240"/>
      <c r="G50" s="240"/>
      <c r="H50" s="241"/>
      <c r="M50" t="s">
        <v>274</v>
      </c>
    </row>
    <row r="51" spans="1:13">
      <c r="A51" s="70" t="s">
        <v>267</v>
      </c>
      <c r="B51" s="71" t="s">
        <v>504</v>
      </c>
      <c r="C51" s="18"/>
      <c r="D51" s="18"/>
      <c r="E51" s="18"/>
      <c r="F51" s="18"/>
      <c r="G51" s="89" t="str">
        <f>$G$9</f>
        <v>Дибиров М.А.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>Щербаков А.С.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9" t="s">
        <v>271</v>
      </c>
      <c r="B6" s="230"/>
      <c r="C6" s="230"/>
      <c r="D6" s="230"/>
      <c r="E6" s="230"/>
      <c r="F6" s="230"/>
      <c r="G6" s="230"/>
      <c r="H6" s="231"/>
    </row>
    <row r="7" spans="1:8" ht="21.6" customHeight="1">
      <c r="A7" s="229"/>
      <c r="B7" s="230"/>
      <c r="C7" s="230"/>
      <c r="D7" s="230"/>
      <c r="E7" s="230"/>
      <c r="F7" s="230"/>
      <c r="G7" s="230"/>
      <c r="H7" s="23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8" t="s">
        <v>284</v>
      </c>
      <c r="D8" s="228"/>
      <c r="E8" s="228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8"/>
      <c r="D9" s="228"/>
      <c r="E9" s="228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8"/>
      <c r="D10" s="228"/>
      <c r="E10" s="22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44984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0.59375</v>
      </c>
      <c r="C13" s="63"/>
      <c r="D13" s="115" t="s">
        <v>234</v>
      </c>
      <c r="E13" s="111"/>
      <c r="F13" s="111"/>
      <c r="G13" s="95" t="str">
        <f>КАГ!G9</f>
        <v>Дибиров М.А.</v>
      </c>
      <c r="H13" s="108" t="str">
        <f>IF(ISBLANK(КАГ!H9),"",КАГ!H9)</f>
        <v>Щербаков А.С.</v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Халатян С.А.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20433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3256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4:18</v>
      </c>
      <c r="H20" s="118">
        <f>КАГ!H16</f>
        <v>278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0.59333333333333338</v>
      </c>
    </row>
    <row r="23" spans="1:8" ht="14.45" customHeight="1">
      <c r="A23" s="235" t="s">
        <v>494</v>
      </c>
      <c r="B23" s="236"/>
      <c r="C23" s="236"/>
      <c r="D23" s="236"/>
      <c r="E23" s="236"/>
      <c r="F23" s="236"/>
      <c r="G23" s="236"/>
      <c r="H23" s="237"/>
    </row>
    <row r="24" spans="1:8" ht="14.45" customHeight="1">
      <c r="A24" s="238"/>
      <c r="B24" s="236"/>
      <c r="C24" s="236"/>
      <c r="D24" s="236"/>
      <c r="E24" s="236"/>
      <c r="F24" s="236"/>
      <c r="G24" s="236"/>
      <c r="H24" s="237"/>
    </row>
    <row r="25" spans="1:8" ht="14.45" customHeight="1">
      <c r="A25" s="238"/>
      <c r="B25" s="236"/>
      <c r="C25" s="236"/>
      <c r="D25" s="236"/>
      <c r="E25" s="236"/>
      <c r="F25" s="236"/>
      <c r="G25" s="236"/>
      <c r="H25" s="237"/>
    </row>
    <row r="26" spans="1:8" ht="14.45" customHeight="1">
      <c r="A26" s="238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38"/>
      <c r="B27" s="236"/>
      <c r="C27" s="236"/>
      <c r="D27" s="236"/>
      <c r="E27" s="236"/>
      <c r="F27" s="236"/>
      <c r="G27" s="236"/>
      <c r="H27" s="237"/>
    </row>
    <row r="28" spans="1:8" ht="14.45" customHeight="1">
      <c r="A28" s="238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238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238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238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38"/>
      <c r="B32" s="236"/>
      <c r="C32" s="236"/>
      <c r="D32" s="236"/>
      <c r="E32" s="236"/>
      <c r="F32" s="236"/>
      <c r="G32" s="236"/>
      <c r="H32" s="237"/>
    </row>
    <row r="33" spans="1:12" ht="14.45" customHeight="1">
      <c r="A33" s="238"/>
      <c r="B33" s="236"/>
      <c r="C33" s="236"/>
      <c r="D33" s="236"/>
      <c r="E33" s="236"/>
      <c r="F33" s="236"/>
      <c r="G33" s="236"/>
      <c r="H33" s="237"/>
    </row>
    <row r="34" spans="1:12" ht="14.45" customHeight="1">
      <c r="A34" s="238"/>
      <c r="B34" s="236"/>
      <c r="C34" s="236"/>
      <c r="D34" s="236"/>
      <c r="E34" s="236"/>
      <c r="F34" s="236"/>
      <c r="G34" s="236"/>
      <c r="H34" s="237"/>
    </row>
    <row r="35" spans="1:12" ht="14.45" customHeight="1">
      <c r="A35" s="238"/>
      <c r="B35" s="236"/>
      <c r="C35" s="236"/>
      <c r="D35" s="236"/>
      <c r="E35" s="236"/>
      <c r="F35" s="236"/>
      <c r="G35" s="236"/>
      <c r="H35" s="237"/>
    </row>
    <row r="36" spans="1:12" ht="14.45" customHeight="1">
      <c r="A36" s="238"/>
      <c r="B36" s="236"/>
      <c r="C36" s="236"/>
      <c r="D36" s="236"/>
      <c r="E36" s="236"/>
      <c r="F36" s="236"/>
      <c r="G36" s="236"/>
      <c r="H36" s="237"/>
    </row>
    <row r="37" spans="1:12" ht="14.45" customHeight="1">
      <c r="A37" s="238"/>
      <c r="B37" s="236"/>
      <c r="C37" s="236"/>
      <c r="D37" s="236"/>
      <c r="E37" s="236"/>
      <c r="F37" s="236"/>
      <c r="G37" s="236"/>
      <c r="H37" s="237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2" t="s">
        <v>491</v>
      </c>
      <c r="E40" s="233"/>
      <c r="F40" s="233"/>
      <c r="G40" s="233"/>
      <c r="H40" s="234"/>
    </row>
    <row r="41" spans="1:12" ht="14.45" customHeight="1">
      <c r="A41" s="37"/>
      <c r="B41" s="33"/>
      <c r="C41" s="148"/>
      <c r="D41" s="233"/>
      <c r="E41" s="233"/>
      <c r="F41" s="233"/>
      <c r="G41" s="233"/>
      <c r="H41" s="234"/>
    </row>
    <row r="42" spans="1:12" ht="14.45" customHeight="1">
      <c r="A42" s="37"/>
      <c r="B42" s="33"/>
      <c r="C42" s="148"/>
      <c r="D42" s="233"/>
      <c r="E42" s="233"/>
      <c r="F42" s="233"/>
      <c r="G42" s="233"/>
      <c r="H42" s="234"/>
    </row>
    <row r="43" spans="1:12" ht="14.45" customHeight="1">
      <c r="A43" s="37"/>
      <c r="B43" s="33"/>
      <c r="C43" s="148"/>
      <c r="D43" s="233"/>
      <c r="E43" s="233"/>
      <c r="F43" s="233"/>
      <c r="G43" s="233"/>
      <c r="H43" s="234"/>
    </row>
    <row r="44" spans="1:12" ht="14.45" customHeight="1">
      <c r="A44" s="37"/>
      <c r="B44" s="33"/>
      <c r="C44" s="148"/>
      <c r="D44" s="233"/>
      <c r="E44" s="233"/>
      <c r="F44" s="233"/>
      <c r="G44" s="233"/>
      <c r="H44" s="234"/>
      <c r="L44" s="199"/>
    </row>
    <row r="45" spans="1:12" ht="14.45" customHeight="1">
      <c r="A45" s="37"/>
      <c r="B45" s="33"/>
      <c r="C45" s="148"/>
      <c r="D45" s="233"/>
      <c r="E45" s="233"/>
      <c r="F45" s="233"/>
      <c r="G45" s="233"/>
      <c r="H45" s="234"/>
    </row>
    <row r="46" spans="1:12" ht="14.45" customHeight="1">
      <c r="A46" s="37"/>
      <c r="B46" s="33"/>
      <c r="C46" s="148"/>
      <c r="D46" s="233"/>
      <c r="E46" s="233"/>
      <c r="F46" s="233"/>
      <c r="G46" s="233"/>
      <c r="H46" s="234"/>
    </row>
    <row r="47" spans="1:12" ht="14.45" customHeight="1">
      <c r="A47" s="43"/>
      <c r="B47" s="18"/>
      <c r="C47" s="148"/>
      <c r="D47" s="233"/>
      <c r="E47" s="233"/>
      <c r="F47" s="233"/>
      <c r="G47" s="233"/>
      <c r="H47" s="234"/>
    </row>
    <row r="48" spans="1:12" ht="14.45" customHeight="1">
      <c r="A48" s="43"/>
      <c r="B48" s="18"/>
      <c r="C48" s="148"/>
      <c r="D48" s="233"/>
      <c r="E48" s="233"/>
      <c r="F48" s="233"/>
      <c r="G48" s="233"/>
      <c r="H48" s="234"/>
    </row>
    <row r="49" spans="1:8" ht="14.45" customHeight="1">
      <c r="A49" s="43"/>
      <c r="B49" s="18"/>
      <c r="C49" s="148"/>
      <c r="D49" s="233"/>
      <c r="E49" s="233"/>
      <c r="F49" s="233"/>
      <c r="G49" s="233"/>
      <c r="H49" s="234"/>
    </row>
    <row r="50" spans="1:8">
      <c r="A50" s="70" t="s">
        <v>267</v>
      </c>
      <c r="B50" s="71" t="s">
        <v>490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Дибиров М.А.</v>
      </c>
      <c r="H51" s="72"/>
    </row>
    <row r="52" spans="1:8">
      <c r="A52" s="219" t="s">
        <v>472</v>
      </c>
      <c r="B52" s="220"/>
      <c r="C52" s="220"/>
      <c r="D52" s="220"/>
      <c r="E52" s="220"/>
      <c r="F52" s="221"/>
      <c r="G52" s="18"/>
      <c r="H52" s="44"/>
    </row>
    <row r="53" spans="1:8" ht="15" customHeight="1">
      <c r="A53" s="222"/>
      <c r="B53" s="223"/>
      <c r="C53" s="223"/>
      <c r="D53" s="223"/>
      <c r="E53" s="223"/>
      <c r="F53" s="224"/>
      <c r="G53" s="89" t="str">
        <f>IF(ISBLANK(H13),"",H13)</f>
        <v>Щербаков А.С.</v>
      </c>
      <c r="H53" s="72"/>
    </row>
    <row r="54" spans="1:8">
      <c r="A54" s="225"/>
      <c r="B54" s="226"/>
      <c r="C54" s="226"/>
      <c r="D54" s="226"/>
      <c r="E54" s="226"/>
      <c r="F54" s="22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G10" sqref="G1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44984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Халатян С.А.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20433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3256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44984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495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Дибиров М.А.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topLeftCell="A16" zoomScaleNormal="100" workbookViewId="0">
      <selection activeCell="AG3" sqref="AG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497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440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480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481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106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107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108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175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110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111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112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417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372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373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5</v>
      </c>
      <c r="AG31" s="4" t="s">
        <v>454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451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418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429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450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432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433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419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420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496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421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435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422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436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430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187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112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426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431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495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371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2023-02-27T13:26:07Z</cp:lastPrinted>
  <dcterms:created xsi:type="dcterms:W3CDTF">2015-06-05T18:19:34Z</dcterms:created>
  <dcterms:modified xsi:type="dcterms:W3CDTF">2023-02-27T13:26:57Z</dcterms:modified>
</cp:coreProperties>
</file>