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<sst xmlns="http://schemas.openxmlformats.org/spreadsheetml/2006/main" count="838" uniqueCount="522">
  <si>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</si>
  <si>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</si>
  <si>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</si>
  <si>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</si>
  <si>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</si>
  <si>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</si>
  <si>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</si>
  <si>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</si>
  <si>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</si>
  <si>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</si>
  <si>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</si>
  <si>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</si>
  <si>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</si>
  <si>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</si>
  <si>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</si>
  <si>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</si>
  <si>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</si>
  <si>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</si>
  <si>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</si>
  <si>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</si>
  <si>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</si>
  <si>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</si>
  <si>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</si>
  <si>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</si>
  <si>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</si>
  <si>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</si>
  <si>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</si>
  <si>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</si>
  <si>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</si>
  <si>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</si>
  <si>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</si>
  <si>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</si>
  <si>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</si>
  <si>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</si>
  <si>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</si>
  <si>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</si>
  <si>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</si>
  <si>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</si>
  <si>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</si>
  <si>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</si>
  <si>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</si>
  <si>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</si>
  <si>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</si>
  <si>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</si>
  <si>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</si>
  <si>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</si>
  <si>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</si>
  <si>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</si>
  <si>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</si>
  <si>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</si>
  <si>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</si>
  <si>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</si>
  <si>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</si>
  <si>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</si>
  <si>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</si>
  <si>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</si>
  <si>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</si>
  <si>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</si>
  <si>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</si>
  <si>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</si>
  <si>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</si>
  <si>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</si>
  <si>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</si>
  <si>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</si>
  <si>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</si>
  <si>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</si>
  <si>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</si>
  <si>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</si>
  <si>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</si>
  <si>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</si>
  <si>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</si>
  <si>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</si>
  <si>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</si>
  <si>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</si>
  <si>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</si>
  <si>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</si>
  <si>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</si>
  <si>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</si>
  <si>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</si>
  <si>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</si>
  <si>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</si>
  <si>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</si>
  <si>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</si>
  <si>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</si>
  <si>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</si>
  <si>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</si>
  <si>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</si>
  <si>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</si>
  <si>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</si>
  <si>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</si>
  <si>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</si>
  <si>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</si>
  <si>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</si>
  <si>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</si>
  <si>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</si>
  <si>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</si>
  <si>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</si>
  <si>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</si>
  <si>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</si>
  <si>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</si>
  <si>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</si>
  <si>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</si>
  <si>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</si>
  <si>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</si>
  <si>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</si>
  <si>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</si>
  <si>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</si>
  <si>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</si>
  <si>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</si>
  <si>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</si>
  <si>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</si>
  <si>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</si>
  <si>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</si>
  <si>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</si>
  <si>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</si>
  <si>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</si>
  <si>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</si>
  <si>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</si>
  <si>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</si>
  <si>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</si>
  <si>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</si>
  <si>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</si>
  <si>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</si>
  <si>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</si>
  <si>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</si>
  <si>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</si>
  <si>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</si>
  <si>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</si>
  <si>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</si>
  <si>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</si>
  <si>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</si>
  <si>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</si>
  <si>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</si>
  <si>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</si>
  <si>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</si>
  <si>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</si>
  <si>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</si>
  <si>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</si>
  <si>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</si>
  <si>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</si>
  <si>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</si>
  <si>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</si>
  <si>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</si>
  <si>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</si>
  <si>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</si>
  <si>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</si>
  <si>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</si>
  <si>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</si>
  <si>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</si>
  <si>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</si>
  <si>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</si>
  <si>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</si>
  <si>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</si>
  <si>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</si>
  <si>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</si>
  <si>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</si>
  <si>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</si>
  <si>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</si>
  <si>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</si>
  <si>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</si>
  <si>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</si>
  <si>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</si>
  <si>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</si>
  <si>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</si>
  <si>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</si>
  <si>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</si>
  <si>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</si>
  <si>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</si>
  <si>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</si>
  <si>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</si>
  <si>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</si>
  <si>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</si>
  <si>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</si>
  <si>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</si>
  <si>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</si>
  <si>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</si>
  <si>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</si>
  <si>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</si>
  <si>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</si>
  <si>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</si>
  <si>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</si>
  <si>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</si>
  <si>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</si>
  <si>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</si>
  <si>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</si>
  <si>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</si>
  <si>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</si>
  <si>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</si>
  <si>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</si>
  <si>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</si>
  <si>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</si>
  <si>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</si>
  <si>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</si>
  <si>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</si>
  <si>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</si>
  <si>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</si>
  <si>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</si>
  <si>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</si>
  <si>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</si>
  <si>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</si>
  <si>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</si>
  <si>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</si>
  <si>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</si>
  <si>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</si>
  <si>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</si>
  <si>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</si>
  <si>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</si>
  <si>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</si>
  <si>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</si>
  <si>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</si>
  <si>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</si>
  <si>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</si>
  <si>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</si>
  <si>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</si>
  <si>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</si>
  <si>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</si>
  <si>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</si>
  <si>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</si>
  <si>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</si>
  <si>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</si>
  <si>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</si>
  <si>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</si>
  <si>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</si>
  <si>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</si>
  <si>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</si>
  <si>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</si>
  <si>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</si>
  <si>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</si>
  <si>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</si>
  <si>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</si>
  <si>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</si>
  <si>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</si>
  <si>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</si>
  <si>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</si>
  <si>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</si>
  <si>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</si>
  <si>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</si>
  <si>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</si>
  <si>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</si>
  <si>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</si>
  <si>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</si>
  <si>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</si>
  <si>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</si>
  <si>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</si>
  <si>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</si>
  <si>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</si>
  <si>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</si>
  <si>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</si>
  <si>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</si>
  <si>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</si>
  <si>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</si>
  <si>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</si>
  <si>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</si>
  <si>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</si>
  <si>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</si>
  <si>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</si>
  <si>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</si>
  <si>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</si>
  <si>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</si>
  <si>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</si>
  <si>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</si>
  <si>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</si>
  <si>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</si>
  <si>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</si>
  <si>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</si>
  <si>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</si>
  <si>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</si>
  <si>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</si>
  <si>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</si>
  <si>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</si>
  <si>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</si>
  <si>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</si>
  <si>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</si>
  <si>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</si>
  <si>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</si>
  <si>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</si>
  <si>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</si>
  <si>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</si>
  <si>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</si>
  <si>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</si>
  <si>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</si>
  <si>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</si>
  <si>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</si>
  <si>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</si>
  <si>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</si>
  <si>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</si>
  <si>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</si>
  <si>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</si>
  <si>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</si>
  <si>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</si>
  <si>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</si>
  <si>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</si>
  <si>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</si>
  <si>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</si>
  <si>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</si>
  <si>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</si>
  <si>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</si>
  <si>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</si>
  <si>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</si>
  <si>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</si>
  <si>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</si>
  <si>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</si>
  <si>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</si>
  <si>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</si>
  <si>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</si>
  <si>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</si>
  <si>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</si>
  <si>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</si>
  <si>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</si>
  <si>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</si>
  <si>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</si>
  <si>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</si>
  <si>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</si>
  <si>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</si>
  <si>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</si>
  <si>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</si>
  <si>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</si>
  <si>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</si>
  <si>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</si>
  <si>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</si>
  <si>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</si>
  <si>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</si>
  <si>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</si>
  <si>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</si>
  <si>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</si>
  <si>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</si>
  <si>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</si>
  <si>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</si>
  <si>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</si>
  <si>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</si>
  <si>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</si>
  <si>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</si>
  <si>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</si>
  <si>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</si>
  <si>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</si>
  <si>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</si>
  <si>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</si>
  <si>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</si>
  <si>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</si>
  <si>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</si>
  <si>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</si>
  <si>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</si>
  <si>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</si>
  <si>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</si>
  <si>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</si>
  <si>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</si>
  <si>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</si>
  <si>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</si>
  <si>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</si>
  <si>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</si>
  <si>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</si>
  <si>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</si>
  <si>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</si>
  <si>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</si>
  <si>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</si>
  <si>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</si>
  <si>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</si>
  <si>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</si>
  <si>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</si>
  <si>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</si>
  <si>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</si>
  <si>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</si>
  <si>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</si>
  <si>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</si>
  <si>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</si>
  <si>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</si>
  <si>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</si>
  <si>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</si>
  <si>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</si>
  <si>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</si>
  <si>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</si>
  <si>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</si>
  <si>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</si>
  <si>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</si>
  <si>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</si>
  <si>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</si>
  <si>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</si>
  <si>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</si>
  <si>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</si>
  <si>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</si>
  <si>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</si>
  <si>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</si>
  <si>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</si>
  <si>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</si>
  <si>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</si>
  <si>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</si>
  <si>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</si>
  <si>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</si>
  <si>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</si>
  <si>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</si>
  <si>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</si>
  <si>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</si>
  <si>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</si>
  <si>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</si>
  <si>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</si>
  <si>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</si>
  <si>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</si>
  <si>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</si>
  <si>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</si>
  <si>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</si>
  <si>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</si>
  <si>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</si>
  <si>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</si>
  <si>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</si>
  <si>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</si>
  <si>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</si>
  <si>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</si>
  <si>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</si>
  <si>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</si>
  <si>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</si>
  <si>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</si>
  <si>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</si>
  <si>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</si>
  <si>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</si>
  <si>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</si>
  <si>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</si>
  <si>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</si>
  <si>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</si>
  <si>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</si>
  <si>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</si>
  <si>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</si>
  <si>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</si>
  <si>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</si>
  <si>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</si>
  <si>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</si>
  <si>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</si>
  <si>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</si>
  <si>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</si>
  <si>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</si>
  <si>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</si>
  <si>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</si>
  <si>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</si>
  <si>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</si>
  <si>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</si>
  <si>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</si>
  <si>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</si>
  <si>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</si>
  <si>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</si>
  <si>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</si>
  <si>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</si>
  <si>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</si>
  <si>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</si>
  <si>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</si>
  <si>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</si>
  <si>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</si>
  <si>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</si>
  <si>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</si>
  <si>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</si>
  <si>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</si>
  <si>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</si>
  <si>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</si>
  <si>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</si>
  <si>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</si>
  <si>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</si>
  <si>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</si>
  <si>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</si>
  <si>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</si>
  <si>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</si>
  <si>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</si>
  <si>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</si>
  <si>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</si>
  <si>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</si>
  <si>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</si>
  <si>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</si>
  <si>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</si>
  <si>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</si>
  <si>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</si>
  <si>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</si>
  <si>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</si>
  <si>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</si>
  <si>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</si>
  <si>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</si>
  <si>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</si>
  <si>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</si>
  <si>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</si>
  <si>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</si>
  <si>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</si>
  <si>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</si>
  <si>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</si>
  <si>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</si>
  <si>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</si>
  <si>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</si>
  <si>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</si>
  <si>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</si>
  <si>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</si>
  <si>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</si>
  <si>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</si>
  <si>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</si>
  <si>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</si>
  <si>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</si>
  <si>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</si>
  <si>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</si>
  <si>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</si>
  <si>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</si>
  <si>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</si>
  <si>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</si>
  <si>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</si>
  <si>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</si>
  <si>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</si>
  <si>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</si>
  <si>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</si>
  <si>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</si>
  <si>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</si>
  <si>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</si>
  <si>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</si>
  <si>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</si>
  <si>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</si>
  <si>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</si>
  <si>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</si>
  <si>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</si>
  <si>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Angio-Seal™ VIP</t>
  </si>
  <si>
    <t>лучевой</t>
  </si>
  <si>
    <t>Правый</t>
  </si>
  <si>
    <t>2.25 - 20</t>
  </si>
  <si>
    <t xml:space="preserve">Транслюминальная баллонная ангиопластика коронарных артерий. </t>
  </si>
  <si>
    <t>Спасская Н.А.</t>
  </si>
  <si>
    <t>03:39</t>
  </si>
  <si>
    <t>Проходим, контуры ровные</t>
  </si>
  <si>
    <t>Проходим, контуры ровные. Антеградный кровоток TIMI III.</t>
  </si>
  <si>
    <r>
      <t xml:space="preserve">Проходим, контуры ровные. Антеградный кровоток TIMI III.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устьевой вазоспазм 30% на механическое воздействие катетера.  Антеградный кровоток TIMI III. </t>
    </r>
  </si>
  <si>
    <t>Total DAP, µGy∙m²</t>
  </si>
  <si>
    <t xml:space="preserve">Консервативная стратегия. Оперативное вмешательство не требуется.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</si>
</sst>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L34" sqref="L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45002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0.67361111111111116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0.71527777777777779</v>
      </c>
      <c r="C10" s="61"/>
      <c r="D10" s="109" t="s">
        <v>234</v>
      </c>
      <c r="E10" s="107"/>
      <c r="F10" s="107"/>
      <c r="G10" s="29" t="s">
        <v>229</v>
      </c>
      <c r="H10" s="31"/>
    </row>
    <row r="11" spans="1:8" ht="18" thickTop="1" thickBot="1">
      <c r="A11" s="102" t="s">
        <v>253</v>
      </c>
      <c r="B11" s="103" t="s">
        <v>515</v>
      </c>
      <c r="C11" s="62"/>
      <c r="D11" s="109" t="s">
        <v>231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27235</v>
      </c>
      <c r="C12" s="63"/>
      <c r="D12" s="109" t="s">
        <v>364</v>
      </c>
      <c r="E12" s="107"/>
      <c r="F12" s="107"/>
      <c r="G12" s="29" t="s">
        <v>238</v>
      </c>
      <c r="H12" s="31"/>
    </row>
    <row r="13" spans="1:8" ht="15.75">
      <c r="A13" s="20" t="s">
        <v>10</v>
      </c>
      <c r="B13" s="35">
        <f>DATEDIF(B12,B8,"y")</f>
        <v>48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4276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499</v>
      </c>
      <c r="H15" s="198" t="s">
        <v>516</v>
      </c>
    </row>
    <row r="16" spans="1:8" ht="15.6" customHeight="1">
      <c r="A16" s="20" t="s">
        <v>133</v>
      </c>
      <c r="B16" s="24" t="s">
        <v>496</v>
      </c>
      <c r="C16" s="18"/>
      <c r="D16" s="41"/>
      <c r="E16" s="41"/>
      <c r="F16" s="41"/>
      <c r="G16" s="195" t="s">
        <v>520</v>
      </c>
      <c r="H16" s="193">
        <v>2783.55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487</v>
      </c>
      <c r="H17" s="197">
        <f>H16*0.0019</f>
        <v>5.2887450000000005</v>
      </c>
    </row>
    <row r="18" spans="1:8" ht="14.45" customHeight="1">
      <c r="A18" s="65" t="s">
        <v>249</v>
      </c>
      <c r="B18" s="100" t="s">
        <v>512</v>
      </c>
      <c r="C18" s="18"/>
      <c r="D18" s="33" t="s">
        <v>271</v>
      </c>
      <c r="E18" s="33"/>
      <c r="F18" s="33"/>
      <c r="G18" s="98" t="s">
        <v>250</v>
      </c>
      <c r="H18" s="99" t="s">
        <v>511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517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519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518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33" t="s">
        <v>518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485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521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260</v>
      </c>
      <c r="B51" s="71" t="s">
        <v>506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375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31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269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282</v>
      </c>
      <c r="D8" s="248"/>
      <c r="E8" s="248"/>
      <c r="F8" s="82">
        <v>1</v>
      </c>
      <c r="G8" s="136" t="s">
        <v>373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45002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0.96527777777777779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2.7777777777777776E-2</v>
      </c>
      <c r="C14" s="63"/>
      <c r="D14" s="109" t="s">
        <v>234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486</v>
      </c>
      <c r="B15" s="217">
        <f>IF(B14&lt;B13,B14+1,B14)-B13</f>
        <v>6.2499999999999889E-2</v>
      </c>
      <c r="C15" s="18"/>
      <c r="D15" s="109" t="s">
        <v>231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Спасская Н.А.</v>
      </c>
      <c r="C16" s="18"/>
      <c r="D16" s="109" t="s">
        <v>364</v>
      </c>
      <c r="E16" s="107"/>
      <c r="F16" s="107"/>
      <c r="G16" s="93" t="str">
        <f>КАГ!G12</f>
        <v>Мишина Е.А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27235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48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4276</v>
      </c>
      <c r="C19" s="80"/>
      <c r="D19" s="80"/>
      <c r="E19" s="80"/>
      <c r="F19" s="80"/>
      <c r="G19" s="194" t="s">
        <v>499</v>
      </c>
      <c r="H19" s="209" t="str">
        <f>КАГ!H15</f>
        <v>03:39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500</v>
      </c>
      <c r="H20" s="210">
        <f>КАГ!H16</f>
        <v>2783.55</v>
      </c>
    </row>
    <row r="21" spans="1:8" ht="14.45" customHeight="1">
      <c r="A21" s="76" t="s">
        <v>133</v>
      </c>
      <c r="B21" s="75" t="str">
        <f>КАГ!B16</f>
        <v>ОКС с ↑ ST</v>
      </c>
      <c r="C21" s="81"/>
      <c r="E21" s="83"/>
      <c r="F21" s="83"/>
      <c r="G21" s="196" t="s">
        <v>487</v>
      </c>
      <c r="H21" s="197">
        <f>КАГ!H17</f>
        <v>5.2887450000000005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0.68361111111111117</v>
      </c>
    </row>
    <row r="23" spans="1:8" ht="14.45" customHeight="1">
      <c r="A23" s="73" t="s">
        <v>490</v>
      </c>
      <c r="B23" s="201" t="s">
        <v>489</v>
      </c>
      <c r="C23" s="191"/>
      <c r="D23" s="191"/>
      <c r="E23" s="191"/>
      <c r="F23" s="191"/>
      <c r="H23" s="44"/>
    </row>
    <row r="24" spans="1:8" ht="14.45" customHeight="1">
      <c r="A24" s="212" t="s">
        <v>488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508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494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491</v>
      </c>
      <c r="B39" s="81" t="s">
        <v>493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492</v>
      </c>
      <c r="B40" s="207" t="s">
        <v>506</v>
      </c>
      <c r="C40" s="139"/>
      <c r="D40" s="252" t="s">
        <v>501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507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375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464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45002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Спасская Н.А.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27235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48</v>
      </c>
    </row>
    <row r="7" spans="1:4">
      <c r="A7" s="43"/>
      <c r="B7" s="18"/>
      <c r="C7" s="115" t="s">
        <v>12</v>
      </c>
      <c r="D7" s="117">
        <f>КАГ!$B$14</f>
        <v>4276</v>
      </c>
    </row>
    <row r="8" spans="1:4">
      <c r="A8" s="118" t="str">
        <f>ЧКВ!$A$9</f>
        <v>Код модели: 21166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133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45002</v>
      </c>
    </row>
    <row r="11" spans="1:4">
      <c r="A11" s="32"/>
      <c r="B11" s="127"/>
      <c r="C11" s="127"/>
      <c r="D11" s="128"/>
    </row>
    <row r="12" spans="1:4" ht="18.75" customHeight="1">
      <c r="A12" s="158" t="s">
        <v>404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469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394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79" t="s">
        <v>392</v>
      </c>
      <c r="C15" s="156" t="s">
        <v>179</v>
      </c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79" t="s">
        <v>421</v>
      </c>
      <c r="C16" s="156" t="s">
        <v>509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79" t="s">
        <v>374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79" t="s">
        <v>465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79" t="s">
        <v>510</v>
      </c>
      <c r="C19" s="211"/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461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377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432</v>
      </c>
    </row>
    <row r="5" spans="1:15" ht="30">
      <c r="A5" s="10">
        <v>4</v>
      </c>
      <c r="B5" s="2" t="s">
        <v>36</v>
      </c>
      <c r="C5" s="10" t="s">
        <v>37</v>
      </c>
      <c r="D5" s="5" t="s">
        <v>514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405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451</v>
      </c>
      <c r="G9">
        <v>136170</v>
      </c>
      <c r="I9" t="s">
        <v>279</v>
      </c>
      <c r="K9" t="s">
        <v>406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494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495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497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376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477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474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478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479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475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476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441</v>
      </c>
    </row>
    <row r="2" spans="1:39">
      <c r="A2">
        <v>1</v>
      </c>
      <c r="B2" t="s">
        <v>121</v>
      </c>
      <c r="C2" s="1" t="s">
        <v>374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DES, Resolute Integtity</v>
      </c>
      <c r="U2" s="130" t="str">
        <f>IFERROR(INDEX(Расходка[Наименование расходного материала],MATCH(Расходка[№],Поиск_расходки[Индекс4],0)),"")</f>
        <v>DES, NanoMed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Sion Blue</v>
      </c>
      <c r="X2" s="130" t="str">
        <f>IFERROR(INDEX(Расходка[Наименование расходного материала],MATCH(Расходка[№],Поиск_расходки[Индекс7],0)),"")</f>
        <v>Angio-Seal™ VIP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484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463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381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472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382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513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446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473</v>
      </c>
      <c r="AM9" t="s">
        <v>122</v>
      </c>
    </row>
    <row r="10" spans="1:39">
      <c r="A10">
        <v>9</v>
      </c>
      <c r="B10" t="s">
        <v>5</v>
      </c>
      <c r="C10" t="s">
        <v>468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498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442</v>
      </c>
      <c r="AM11" t="s">
        <v>372</v>
      </c>
    </row>
    <row r="12" spans="1:39">
      <c r="A12">
        <v>11</v>
      </c>
      <c r="B12" t="s">
        <v>372</v>
      </c>
      <c r="C12" s="1" t="s">
        <v>402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378</v>
      </c>
    </row>
    <row r="13" spans="1:39">
      <c r="A13">
        <v>12</v>
      </c>
      <c r="B13" t="s">
        <v>372</v>
      </c>
      <c r="C13" t="s">
        <v>457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379</v>
      </c>
    </row>
    <row r="14" spans="1:39">
      <c r="A14">
        <v>13</v>
      </c>
      <c r="B14" t="s">
        <v>370</v>
      </c>
      <c r="C14" t="s">
        <v>401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380</v>
      </c>
    </row>
    <row r="15" spans="1:39">
      <c r="A15">
        <v>14</v>
      </c>
      <c r="B15" t="s">
        <v>370</v>
      </c>
      <c r="C15" t="s">
        <v>454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440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469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459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407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390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418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408</v>
      </c>
    </row>
    <row r="22" spans="1:33">
      <c r="A22">
        <v>21</v>
      </c>
      <c r="B22" t="s">
        <v>3</v>
      </c>
      <c r="C22" t="s">
        <v>383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466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467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502</v>
      </c>
    </row>
    <row r="25" spans="1:33">
      <c r="A25">
        <v>24</v>
      </c>
      <c r="B25" t="s">
        <v>3</v>
      </c>
      <c r="C25" s="1" t="s">
        <v>448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462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391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387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388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389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385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439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450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447</v>
      </c>
    </row>
    <row r="34" spans="1:33">
      <c r="A34">
        <v>33</v>
      </c>
      <c r="B34" t="s">
        <v>3</v>
      </c>
      <c r="C34" s="1" t="s">
        <v>449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384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444</v>
      </c>
    </row>
    <row r="36" spans="1:33">
      <c r="A36">
        <v>35</v>
      </c>
      <c r="B36" t="s">
        <v>3</v>
      </c>
      <c r="C36" t="s">
        <v>471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412</v>
      </c>
    </row>
    <row r="37" spans="1:33">
      <c r="A37">
        <v>36</v>
      </c>
      <c r="B37" t="s">
        <v>3</v>
      </c>
      <c r="C37" s="1" t="s">
        <v>465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1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423</v>
      </c>
    </row>
    <row r="38" spans="1:33">
      <c r="A38">
        <v>37</v>
      </c>
      <c r="B38" t="s">
        <v>3</v>
      </c>
      <c r="C38" t="s">
        <v>386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452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453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428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505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426</v>
      </c>
    </row>
    <row r="45" spans="1:33">
      <c r="A45">
        <v>44</v>
      </c>
      <c r="B45" t="s">
        <v>6</v>
      </c>
      <c r="C45" s="183" t="s">
        <v>421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1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392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1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427</v>
      </c>
    </row>
    <row r="47" spans="1:33">
      <c r="A47">
        <v>46</v>
      </c>
      <c r="B47" t="s">
        <v>6</v>
      </c>
      <c r="C47" t="s">
        <v>445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481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480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413</v>
      </c>
    </row>
    <row r="50" spans="1:33">
      <c r="A50">
        <v>49</v>
      </c>
      <c r="B50" t="s">
        <v>122</v>
      </c>
      <c r="C50" s="1" t="s">
        <v>393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414</v>
      </c>
    </row>
    <row r="51" spans="1:33">
      <c r="A51">
        <v>50</v>
      </c>
      <c r="B51" t="s">
        <v>122</v>
      </c>
      <c r="C51" s="1" t="s">
        <v>419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483</v>
      </c>
    </row>
    <row r="52" spans="1:33">
      <c r="A52">
        <v>51</v>
      </c>
      <c r="B52" t="s">
        <v>4</v>
      </c>
      <c r="C52" t="s">
        <v>436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415</v>
      </c>
    </row>
    <row r="53" spans="1:33">
      <c r="A53">
        <v>52</v>
      </c>
      <c r="B53" t="s">
        <v>4</v>
      </c>
      <c r="C53" t="s">
        <v>437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429</v>
      </c>
    </row>
    <row r="54" spans="1:33">
      <c r="A54">
        <v>53</v>
      </c>
      <c r="B54" t="s">
        <v>4</v>
      </c>
      <c r="C54" t="s">
        <v>394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416</v>
      </c>
    </row>
    <row r="55" spans="1:33">
      <c r="A55">
        <v>54</v>
      </c>
      <c r="B55" t="s">
        <v>4</v>
      </c>
      <c r="C55" t="s">
        <v>395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430</v>
      </c>
    </row>
    <row r="56" spans="1:33">
      <c r="A56">
        <v>55</v>
      </c>
      <c r="B56" t="s">
        <v>4</v>
      </c>
      <c r="C56" t="s">
        <v>396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397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403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398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399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503</v>
      </c>
    </row>
    <row r="61" spans="1:33">
      <c r="A61">
        <v>60</v>
      </c>
      <c r="B61" t="s">
        <v>4</v>
      </c>
      <c r="C61" t="s">
        <v>410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409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424</v>
      </c>
    </row>
    <row r="63" spans="1:33">
      <c r="A63">
        <v>62</v>
      </c>
      <c r="B63" t="s">
        <v>362</v>
      </c>
      <c r="C63" s="1" t="s">
        <v>400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1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509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504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420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425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482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435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434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438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455</v>
      </c>
    </row>
    <row r="38" spans="1:2">
      <c r="A38" t="s">
        <v>231</v>
      </c>
      <c r="B38" t="s">
        <v>327</v>
      </c>
    </row>
    <row r="39" spans="1:2">
      <c r="A39" t="s">
        <v>231</v>
      </c>
      <c r="B39" t="s">
        <v>326</v>
      </c>
    </row>
    <row r="40" spans="1:2">
      <c r="A40" t="s">
        <v>231</v>
      </c>
      <c r="B40" t="s">
        <v>318</v>
      </c>
    </row>
    <row r="41" spans="1:2">
      <c r="A41" t="s">
        <v>231</v>
      </c>
      <c r="B41" t="s">
        <v>312</v>
      </c>
    </row>
    <row r="42" spans="1:2">
      <c r="A42" t="s">
        <v>231</v>
      </c>
      <c r="B42" t="s">
        <v>313</v>
      </c>
    </row>
    <row r="43" spans="1:2">
      <c r="A43" t="s">
        <v>364</v>
      </c>
      <c r="B43" t="s">
        <v>321</v>
      </c>
    </row>
    <row r="44" spans="1:2">
      <c r="A44" t="s">
        <v>364</v>
      </c>
      <c r="B44" t="s">
        <v>322</v>
      </c>
    </row>
    <row r="45" spans="1:2">
      <c r="A45" t="s">
        <v>364</v>
      </c>
      <c r="B45" t="s">
        <v>323</v>
      </c>
    </row>
    <row r="46" spans="1:2">
      <c r="A46" t="s">
        <v>364</v>
      </c>
      <c r="B46" t="s">
        <v>239</v>
      </c>
    </row>
    <row r="47" spans="1:2">
      <c r="A47" t="s">
        <v>364</v>
      </c>
      <c r="B47" t="s">
        <v>319</v>
      </c>
    </row>
    <row r="48" spans="1:2">
      <c r="A48" t="s">
        <v>364</v>
      </c>
      <c r="B48" t="s">
        <v>330</v>
      </c>
    </row>
    <row r="49" spans="1:2">
      <c r="A49" t="s">
        <v>364</v>
      </c>
      <c r="B49" t="s">
        <v>238</v>
      </c>
    </row>
    <row r="50" spans="1:2">
      <c r="A50" t="s">
        <v>364</v>
      </c>
      <c r="B50" t="s">
        <v>320</v>
      </c>
    </row>
    <row r="51" spans="1:2">
      <c r="A51" t="s">
        <v>364</v>
      </c>
      <c r="B51" t="s">
        <v>460</v>
      </c>
    </row>
    <row r="52" spans="1:2">
      <c r="A52" t="s">
        <v>364</v>
      </c>
      <c r="B52" t="s">
        <v>456</v>
      </c>
    </row>
    <row r="53" spans="1:2">
      <c r="A53" t="s">
        <v>232</v>
      </c>
      <c r="B53" t="s">
        <v>205</v>
      </c>
    </row>
    <row r="54" spans="1:2">
      <c r="A54" t="s">
        <v>232</v>
      </c>
      <c r="B54" t="s">
        <v>208</v>
      </c>
    </row>
    <row r="55" spans="1:2">
      <c r="A55" t="s">
        <v>232</v>
      </c>
      <c r="B55" t="s">
        <v>211</v>
      </c>
    </row>
    <row r="56" spans="1:2">
      <c r="A56" t="s">
        <v>232</v>
      </c>
      <c r="B56" t="s">
        <v>214</v>
      </c>
    </row>
    <row r="57" spans="1:2">
      <c r="A57" t="s">
        <v>232</v>
      </c>
      <c r="B57" t="s">
        <v>217</v>
      </c>
    </row>
    <row r="58" spans="1:2">
      <c r="A58" t="s">
        <v>232</v>
      </c>
      <c r="B58" t="s">
        <v>220</v>
      </c>
    </row>
    <row r="59" spans="1:2">
      <c r="A59" t="s">
        <v>232</v>
      </c>
      <c r="B59" t="s">
        <v>225</v>
      </c>
    </row>
    <row r="60" spans="1:2">
      <c r="A60" t="s">
        <v>232</v>
      </c>
      <c r="B60" t="s">
        <v>336</v>
      </c>
    </row>
    <row r="61" spans="1:2">
      <c r="A61" t="s">
        <v>232</v>
      </c>
      <c r="B61" t="s">
        <v>227</v>
      </c>
    </row>
    <row r="62" spans="1:2">
      <c r="A62" t="s">
        <v>232</v>
      </c>
      <c r="B62" t="s">
        <v>228</v>
      </c>
    </row>
    <row r="63" spans="1:2">
      <c r="A63" t="s">
        <v>232</v>
      </c>
      <c r="B63" t="s">
        <v>229</v>
      </c>
    </row>
    <row r="64" spans="1:2">
      <c r="A64" t="s">
        <v>232</v>
      </c>
      <c r="B64" t="s">
        <v>230</v>
      </c>
    </row>
    <row r="65" spans="1:2">
      <c r="A65" t="s">
        <v>232</v>
      </c>
      <c r="B65" t="s">
        <v>202</v>
      </c>
    </row>
    <row r="66" spans="1:2">
      <c r="A66" t="s">
        <v>232</v>
      </c>
      <c r="B66" t="s">
        <v>246</v>
      </c>
    </row>
    <row r="67" spans="1:2">
      <c r="A67" t="s">
        <v>233</v>
      </c>
      <c r="B67" t="s">
        <v>417</v>
      </c>
    </row>
    <row r="68" spans="1:2">
      <c r="A68" t="s">
        <v>233</v>
      </c>
      <c r="B68" t="s">
        <v>204</v>
      </c>
    </row>
    <row r="69" spans="1:2">
      <c r="A69" t="s">
        <v>233</v>
      </c>
      <c r="B69" t="s">
        <v>458</v>
      </c>
    </row>
    <row r="70" spans="1:2">
      <c r="A70" t="s">
        <v>233</v>
      </c>
      <c r="B70" t="s">
        <v>207</v>
      </c>
    </row>
    <row r="71" spans="1:2">
      <c r="A71" t="s">
        <v>233</v>
      </c>
      <c r="B71" t="s">
        <v>201</v>
      </c>
    </row>
    <row r="72" spans="1:2">
      <c r="A72" t="s">
        <v>233</v>
      </c>
      <c r="B72" t="s">
        <v>210</v>
      </c>
    </row>
    <row r="73" spans="1:2">
      <c r="A73" t="s">
        <v>233</v>
      </c>
      <c r="B73" t="s">
        <v>213</v>
      </c>
    </row>
    <row r="74" spans="1:2">
      <c r="A74" t="s">
        <v>233</v>
      </c>
      <c r="B74" t="s">
        <v>216</v>
      </c>
    </row>
    <row r="75" spans="1:2">
      <c r="A75" t="s">
        <v>233</v>
      </c>
      <c r="B75" t="s">
        <v>219</v>
      </c>
    </row>
    <row r="76" spans="1:2">
      <c r="A76" t="s">
        <v>233</v>
      </c>
      <c r="B76" t="s">
        <v>222</v>
      </c>
    </row>
    <row r="77" spans="1:2">
      <c r="A77" t="s">
        <v>233</v>
      </c>
      <c r="B77" t="s">
        <v>224</v>
      </c>
    </row>
    <row r="78" spans="1:2">
      <c r="A78" t="s">
        <v>245</v>
      </c>
      <c r="B78" t="s">
        <v>203</v>
      </c>
    </row>
    <row r="79" spans="1:2">
      <c r="A79" t="s">
        <v>245</v>
      </c>
      <c r="B79" t="s">
        <v>335</v>
      </c>
    </row>
    <row r="80" spans="1:2">
      <c r="A80" t="s">
        <v>245</v>
      </c>
      <c r="B80" t="s">
        <v>206</v>
      </c>
    </row>
    <row r="81" spans="1:2">
      <c r="A81" t="s">
        <v>245</v>
      </c>
      <c r="B81" t="s">
        <v>209</v>
      </c>
    </row>
    <row r="82" spans="1:2">
      <c r="A82" t="s">
        <v>245</v>
      </c>
      <c r="B82" t="s">
        <v>212</v>
      </c>
    </row>
    <row r="83" spans="1:2">
      <c r="A83" t="s">
        <v>245</v>
      </c>
      <c r="B83" t="s">
        <v>215</v>
      </c>
    </row>
    <row r="84" spans="1:2">
      <c r="A84" t="s">
        <v>245</v>
      </c>
      <c r="B84" t="s">
        <v>221</v>
      </c>
    </row>
    <row r="85" spans="1:2">
      <c r="A85" t="s">
        <v>245</v>
      </c>
      <c r="B85" t="s">
        <v>218</v>
      </c>
    </row>
    <row r="86" spans="1:2">
      <c r="A86" t="s">
        <v>245</v>
      </c>
      <c r="B86" t="s">
        <v>223</v>
      </c>
    </row>
    <row r="87" spans="1:2">
      <c r="A87" t="s">
        <v>245</v>
      </c>
      <c r="B87" t="s">
        <v>226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2023-03-17T14:36:36Z</cp:lastPrinted>
  <dcterms:created xsi:type="dcterms:W3CDTF">2015-06-05T18:19:34Z</dcterms:created>
  <dcterms:modified xsi:type="dcterms:W3CDTF">2023-03-17T14:37:21Z</dcterms:modified>
</cp:coreProperties>
</file>