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60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10" i="1" s="1"/>
  <c r="T45" i="1"/>
  <c r="T43" i="1"/>
  <c r="T60" i="1"/>
  <c r="T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9" i="1" l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<sst xmlns="http://schemas.openxmlformats.org/spreadsheetml/2006/main" count="863" uniqueCount="526">
  <si>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</si>
  <si>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</si>
  <si>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</si>
  <si>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</si>
  <si>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</si>
  <si>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</si>
  <si>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</si>
  <si>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</si>
  <si>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</si>
  <si>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</si>
  <si>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</si>
  <si>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</si>
  <si>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</si>
  <si>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</si>
  <si>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</si>
  <si>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</si>
  <si>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</si>
  <si>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</si>
  <si>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</si>
  <si>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</si>
  <si>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</si>
  <si>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</si>
  <si>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</si>
  <si>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</si>
  <si>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</si>
  <si>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</si>
  <si>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</si>
  <si>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</si>
  <si>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</si>
  <si>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</si>
  <si>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</si>
  <si>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</si>
  <si>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</si>
  <si>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</si>
  <si>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</si>
  <si>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</si>
  <si>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</si>
  <si>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</si>
  <si>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</si>
  <si>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</si>
  <si>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</si>
  <si>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</si>
  <si>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</si>
  <si>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</si>
  <si>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</si>
  <si>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</si>
  <si>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</si>
  <si>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</si>
  <si>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</si>
  <si>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</si>
  <si>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</si>
  <si>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</si>
  <si>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</si>
  <si>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</si>
  <si>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</si>
  <si>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</si>
  <si>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</si>
  <si>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</si>
  <si>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</si>
  <si>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</si>
  <si>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</si>
  <si>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</si>
  <si>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</si>
  <si>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</si>
  <si>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</si>
  <si>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</si>
  <si>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</si>
  <si>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</si>
  <si>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</si>
  <si>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</si>
  <si>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</si>
  <si>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</si>
  <si>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</si>
  <si>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</si>
  <si>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</si>
  <si>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</si>
  <si>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</si>
  <si>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</si>
  <si>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</si>
  <si>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</si>
  <si>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</si>
  <si>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</si>
  <si>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</si>
  <si>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</si>
  <si>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</si>
  <si>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</si>
  <si>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</si>
  <si>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</si>
  <si>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</si>
  <si>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</si>
  <si>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</si>
  <si>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</si>
  <si>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</si>
  <si>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</si>
  <si>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</si>
  <si>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</si>
  <si>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</si>
  <si>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</si>
  <si>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</si>
  <si>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</si>
  <si>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</si>
  <si>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</si>
  <si>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</si>
  <si>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</si>
  <si>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</si>
  <si>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</si>
  <si>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</si>
  <si>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</si>
  <si>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</si>
  <si>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</si>
  <si>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</si>
  <si>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</si>
  <si>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</si>
  <si>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</si>
  <si>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</si>
  <si>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</si>
  <si>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</si>
  <si>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</si>
  <si>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</si>
  <si>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</si>
  <si>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</si>
  <si>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</si>
  <si>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</si>
  <si>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</si>
  <si>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</si>
  <si>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</si>
  <si>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</si>
  <si>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</si>
  <si>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</si>
  <si>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</si>
  <si>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</si>
  <si>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</si>
  <si>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</si>
  <si>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</si>
  <si>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</si>
  <si>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</si>
  <si>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</si>
  <si>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</si>
  <si>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</si>
  <si>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</si>
  <si>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</si>
  <si>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</si>
  <si>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</si>
  <si>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</si>
  <si>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</si>
  <si>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</si>
  <si>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</si>
  <si>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</si>
  <si>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</si>
  <si>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</si>
  <si>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</si>
  <si>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</si>
  <si>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</si>
  <si>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</si>
  <si>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</si>
  <si>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</si>
  <si>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</si>
  <si>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</si>
  <si>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</si>
  <si>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</si>
  <si>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</si>
  <si>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</si>
  <si>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</si>
  <si>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</si>
  <si>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</si>
  <si>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</si>
  <si>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</si>
  <si>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</si>
  <si>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</si>
  <si>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</si>
  <si>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</si>
  <si>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</si>
  <si>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</si>
  <si>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</si>
  <si>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</si>
  <si>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</si>
  <si>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</si>
  <si>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</si>
  <si>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</si>
  <si>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</si>
  <si>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</si>
  <si>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</si>
  <si>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</si>
  <si>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</si>
  <si>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</si>
  <si>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</si>
  <si>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</si>
  <si>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</si>
  <si>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</si>
  <si>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</si>
  <si>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</si>
  <si>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</si>
  <si>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</si>
  <si>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</si>
  <si>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</si>
  <si>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</si>
  <si>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</si>
  <si>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</si>
  <si>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</si>
  <si>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</si>
  <si>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</si>
  <si>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</si>
  <si>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</si>
  <si>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</si>
  <si>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</si>
  <si>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</si>
  <si>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</si>
  <si>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</si>
  <si>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</si>
  <si>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</si>
  <si>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</si>
  <si>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</si>
  <si>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</si>
  <si>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</si>
  <si>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</si>
  <si>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</si>
  <si>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</si>
  <si>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</si>
  <si>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</si>
  <si>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</si>
  <si>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</si>
  <si>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</si>
  <si>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</si>
  <si>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</si>
  <si>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</si>
  <si>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</si>
  <si>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</si>
  <si>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</si>
  <si>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</si>
  <si>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</si>
  <si>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</si>
  <si>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</si>
  <si>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</si>
  <si>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</si>
  <si>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</si>
  <si>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</si>
  <si>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</si>
  <si>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</si>
  <si>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</si>
  <si>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</si>
  <si>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</si>
  <si>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</si>
  <si>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</si>
  <si>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</si>
  <si>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</si>
  <si>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</si>
  <si>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</si>
  <si>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</si>
  <si>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</si>
  <si>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</si>
  <si>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</si>
  <si>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</si>
  <si>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</si>
  <si>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</si>
  <si>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</si>
  <si>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</si>
  <si>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</si>
  <si>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</si>
  <si>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</si>
  <si>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</si>
  <si>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</si>
  <si>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</si>
  <si>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</si>
  <si>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</si>
  <si>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</si>
  <si>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</si>
  <si>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</si>
  <si>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</si>
  <si>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</si>
  <si>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</si>
  <si>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</si>
  <si>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</si>
  <si>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</si>
  <si>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</si>
  <si>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</si>
  <si>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</si>
  <si>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</si>
  <si>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</si>
  <si>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</si>
  <si>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</si>
  <si>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</si>
  <si>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</si>
  <si>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</si>
  <si>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</si>
  <si>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</si>
  <si>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</si>
  <si>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</si>
  <si>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</si>
  <si>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</si>
  <si>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</si>
  <si>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</si>
  <si>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</si>
  <si>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</si>
  <si>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</si>
  <si>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</si>
  <si>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</si>
  <si>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</si>
  <si>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</si>
  <si>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</si>
  <si>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</si>
  <si>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</si>
  <si>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</si>
  <si>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</si>
  <si>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</si>
  <si>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</si>
  <si>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</si>
  <si>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</si>
  <si>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</si>
  <si>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</si>
  <si>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</si>
  <si>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</si>
  <si>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</si>
  <si>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</si>
  <si>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</si>
  <si>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</si>
  <si>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</si>
  <si>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</si>
  <si>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</si>
  <si>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</si>
  <si>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</si>
  <si>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</si>
  <si>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</si>
  <si>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</si>
  <si>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</si>
  <si>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</si>
  <si>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</si>
  <si>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</si>
  <si>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</si>
  <si>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</si>
  <si>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</si>
  <si>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</si>
  <si>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</si>
  <si>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</si>
  <si>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</si>
  <si>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</si>
  <si>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</si>
  <si>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</si>
  <si>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</si>
  <si>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</si>
  <si>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</si>
  <si>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</si>
  <si>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</si>
  <si>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</si>
  <si>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</si>
  <si>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</si>
  <si>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</si>
  <si>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</si>
  <si>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</si>
  <si>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</si>
  <si>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</si>
  <si>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</si>
  <si>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</si>
  <si>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</si>
  <si>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</si>
  <si>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</si>
  <si>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</si>
  <si>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</si>
  <si>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</si>
  <si>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</si>
  <si>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</si>
  <si>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</si>
  <si>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</si>
  <si>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</si>
  <si>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</si>
  <si>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</si>
  <si>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</si>
  <si>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</si>
  <si>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</si>
  <si>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</si>
  <si>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</si>
  <si>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</si>
  <si>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</si>
  <si>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</si>
  <si>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</si>
  <si>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</si>
  <si>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</si>
  <si>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</si>
  <si>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</si>
  <si>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</si>
  <si>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</si>
  <si>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</si>
  <si>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</si>
  <si>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</si>
  <si>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</si>
  <si>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</si>
  <si>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</si>
  <si>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</si>
  <si>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</si>
  <si>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</si>
  <si>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</si>
  <si>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</si>
  <si>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</si>
  <si>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</si>
  <si>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</si>
  <si>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</si>
  <si>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</si>
  <si>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</si>
  <si>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</si>
  <si>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</si>
  <si>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</si>
  <si>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</si>
  <si>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</si>
  <si>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</si>
  <si>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</si>
  <si>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</si>
  <si>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</si>
  <si>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</si>
  <si>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</si>
  <si>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</si>
  <si>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</si>
  <si>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</si>
  <si>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</si>
  <si>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</si>
  <si>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</si>
  <si>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</si>
  <si>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</si>
  <si>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</si>
  <si>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</si>
  <si>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</si>
  <si>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</si>
  <si>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</si>
  <si>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</si>
  <si>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</si>
  <si>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</si>
  <si>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</si>
  <si>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</si>
  <si>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</si>
  <si>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</si>
  <si>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</si>
  <si>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</si>
  <si>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</si>
  <si>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</si>
  <si>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</si>
  <si>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</si>
  <si>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</si>
  <si>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</si>
  <si>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</si>
  <si>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</si>
  <si>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</si>
  <si>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</si>
  <si>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</si>
  <si>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</si>
  <si>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</si>
  <si>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</si>
  <si>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</si>
  <si>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</si>
  <si>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</si>
  <si>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</si>
  <si>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</si>
  <si>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</si>
  <si>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</si>
  <si>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</si>
  <si>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</si>
  <si>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</si>
  <si>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</si>
  <si>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</si>
  <si>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</si>
  <si>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</si>
  <si>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</si>
  <si>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</si>
  <si>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</si>
  <si>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</si>
  <si>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</si>
  <si>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</si>
  <si>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</si>
  <si>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</si>
  <si>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</si>
  <si>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</si>
  <si>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</si>
  <si>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</si>
  <si>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</si>
  <si>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</si>
  <si>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</si>
  <si>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</si>
  <si>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</si>
  <si>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</si>
  <si>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</si>
  <si>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</si>
  <si>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</si>
  <si>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</si>
  <si>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</si>
  <si>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</si>
  <si>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</si>
  <si>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</si>
  <si>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</si>
  <si>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</si>
  <si>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</si>
  <si>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</si>
  <si>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</si>
  <si>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</si>
  <si>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</si>
  <si>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</si>
  <si>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</si>
  <si>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</si>
  <si>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</si>
  <si>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</si>
  <si>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</si>
  <si>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</si>
  <si>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</si>
  <si>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</si>
  <si>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</si>
  <si>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</si>
  <si>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</si>
  <si>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</si>
  <si>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</si>
  <si>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</si>
  <si>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</si>
  <si>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</si>
  <si>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</si>
  <si>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</si>
  <si>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</si>
  <si>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</si>
  <si>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</si>
  <si>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</si>
  <si>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Коллатеральный кровоток: нет</t>
  </si>
  <si>
    <t>Оставлен</t>
  </si>
  <si>
    <t>лучевой</t>
  </si>
  <si>
    <t>Соболева Ю.А.</t>
  </si>
  <si>
    <t>"МИМ". Тюмень</t>
  </si>
  <si>
    <t>Минеева Л.В.</t>
  </si>
  <si>
    <t>проходим,контуры ровные.</t>
  </si>
  <si>
    <t xml:space="preserve">стеноз среднего сегмента 30%, кровоток TIMI III. </t>
  </si>
  <si>
    <t>Совместно с д/кардиологом: с учетом клинических данных, ЭКГ и КАГ рекомендована ЧТКА ПНА.</t>
  </si>
  <si>
    <t>11:13</t>
  </si>
  <si>
    <r>
      <t xml:space="preserve">субтотальный стеноз проксимального сегмента, кровоток TIMI 0-I, TTG2, Rentrop 0. На границе среднего и дистального сегмента на фоне миокардиального мостика с общей компрессией в систолу до  80%.  </t>
    </r>
    <r>
      <rPr>
        <b/>
        <sz val="11"/>
        <color theme="1"/>
        <rFont val="Arial Narrow"/>
        <family val="2"/>
        <charset val="204"/>
      </rPr>
      <t>Бассейн ИМА</t>
    </r>
    <r>
      <rPr>
        <sz val="11"/>
        <color theme="1"/>
        <rFont val="Arial Narrow"/>
        <family val="2"/>
        <charset val="204"/>
      </rPr>
      <t>: стеноз средней трети 70%, кровоток TIMI III.</t>
    </r>
  </si>
  <si>
    <t xml:space="preserve">Устье ЛКА катетеризировано проводниковым катетером Launcher JL 3,5 6Fr. Коронарный проводник Fielder заведен в дистальный сегмент ПНА. Реканализация на проводнике. Выполнена предилатация БК Euphora 2,25-15 мм, давлением 12 атм. В зону остаточного стеноза проксимального сегмента позиционирован и имплантирован DES Resolute Integtity 2.5-30 мм, давлением 16 атм. На контрольных съемках стент раскрыт удовлетворительно, признаков диссекций, тромбоза, экстравазации не выявлено. Антеградный кровоток по ПНА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</si>
</sst>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0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45085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0.83333333333333337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0.84027777777777779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253</v>
      </c>
      <c r="H11" s="26"/>
    </row>
    <row r="12" spans="1:8" ht="16.5" thickTop="1">
      <c r="A12" s="81" t="s">
        <v>8</v>
      </c>
      <c r="B12" s="82">
        <v>13450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>
      <c r="A13" s="15" t="s">
        <v>10</v>
      </c>
      <c r="B13" s="30">
        <f>DATEDIF(B12,B8,"y")</f>
        <v>86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15031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523</v>
      </c>
    </row>
    <row r="16" spans="1:8" ht="15.6" customHeight="1">
      <c r="A16" s="15" t="s">
        <v>106</v>
      </c>
      <c r="B16" s="19" t="s">
        <v>493</v>
      </c>
      <c r="D16" s="36"/>
      <c r="E16" s="36"/>
      <c r="F16" s="36"/>
      <c r="G16" s="170" t="s">
        <v>409</v>
      </c>
      <c r="H16" s="168">
        <v>2646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5.0274000000000001</v>
      </c>
    </row>
    <row r="18" spans="1:8" ht="14.45" customHeight="1">
      <c r="A18" s="57" t="s">
        <v>188</v>
      </c>
      <c r="B18" s="87" t="s">
        <v>407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520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521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514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522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406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I27" sqref="I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45085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0.84027777777777779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0.875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3.472222222222221E-2</v>
      </c>
      <c r="D15" s="96" t="s">
        <v>170</v>
      </c>
      <c r="E15" s="94"/>
      <c r="F15" s="94"/>
      <c r="G15" s="80" t="str">
        <f>КАГ!G11</f>
        <v>Селезнёв С.А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Минеева Л.В.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13450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86</v>
      </c>
      <c r="H18" s="39"/>
    </row>
    <row r="19" spans="1:8" ht="14.45" customHeight="1">
      <c r="A19" s="15" t="s">
        <v>12</v>
      </c>
      <c r="B19" s="68">
        <f>КАГ!B14</f>
        <v>15031</v>
      </c>
      <c r="C19" s="69"/>
      <c r="D19" s="69"/>
      <c r="E19" s="69"/>
      <c r="F19" s="69"/>
      <c r="G19" s="169" t="s">
        <v>404</v>
      </c>
      <c r="H19" s="184" t="str">
        <f>КАГ!H15</f>
        <v>11:13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409</v>
      </c>
      <c r="H20" s="185">
        <f>КАГ!H16</f>
        <v>2646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5.0274000000000001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0.84333333333333338</v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16" sqref="C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45085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Минеева Л.В.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13450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86</v>
      </c>
    </row>
    <row r="7" spans="1:4">
      <c r="A7" s="38"/>
      <c r="C7" s="102" t="s">
        <v>12</v>
      </c>
      <c r="D7" s="104">
        <f>КАГ!$B$14</f>
        <v>15031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45085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518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324</v>
      </c>
      <c r="C15" s="137" t="s">
        <v>452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315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415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 B16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511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6" t="str">
        <f>IFERROR(INDEX(Расходка[Наименование расходного материала],MATCH(Расходка[[#This Row],[№]],Поиск_расходки[Индекс4],0)),"")</f>
        <v>Fielder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>Fielder XT-A</v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>Fielder XT-R</v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306</v>
      </c>
      <c r="C19" t="s">
        <v>513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306</v>
      </c>
      <c r="C21" s="1" t="s">
        <v>518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1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2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3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445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418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1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451</v>
      </c>
    </row>
    <row r="50" spans="1:33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452</v>
      </c>
    </row>
    <row r="51" spans="1:33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453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454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463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464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465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466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467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468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469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470</v>
      </c>
    </row>
    <row r="70" spans="1:33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471</v>
      </c>
    </row>
    <row r="71" spans="1:33">
      <c r="AF71" s="4" t="s">
        <v>6</v>
      </c>
      <c r="AG71" s="4" t="s">
        <v>426</v>
      </c>
    </row>
    <row r="72" spans="1:33">
      <c r="AF72" s="4" t="s">
        <v>6</v>
      </c>
      <c r="AG72" s="4" t="s">
        <v>472</v>
      </c>
    </row>
    <row r="73" spans="1:33">
      <c r="AF73" s="4" t="s">
        <v>6</v>
      </c>
      <c r="AG73" s="4" t="s">
        <v>427</v>
      </c>
    </row>
    <row r="74" spans="1:33">
      <c r="AF74" s="4" t="s">
        <v>6</v>
      </c>
      <c r="AG74" s="4" t="s">
        <v>473</v>
      </c>
    </row>
    <row r="75" spans="1:33">
      <c r="AF75" s="4" t="s">
        <v>6</v>
      </c>
      <c r="AG75" s="4" t="s">
        <v>474</v>
      </c>
    </row>
    <row r="76" spans="1:33">
      <c r="AF76" s="4" t="s">
        <v>6</v>
      </c>
      <c r="AG76" s="4" t="s">
        <v>475</v>
      </c>
    </row>
    <row r="77" spans="1:33">
      <c r="AF77" s="4" t="s">
        <v>6</v>
      </c>
      <c r="AG77" s="4" t="s">
        <v>476</v>
      </c>
    </row>
    <row r="78" spans="1:33">
      <c r="AF78" s="4" t="s">
        <v>6</v>
      </c>
      <c r="AG78" s="4" t="s">
        <v>477</v>
      </c>
    </row>
    <row r="79" spans="1:33">
      <c r="AF79" s="4" t="s">
        <v>6</v>
      </c>
      <c r="AG79" s="4" t="s">
        <v>478</v>
      </c>
    </row>
    <row r="80" spans="1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517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512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2023-06-08T17:58:01Z</cp:lastPrinted>
  <dcterms:created xsi:type="dcterms:W3CDTF">2015-06-05T18:19:34Z</dcterms:created>
  <dcterms:modified xsi:type="dcterms:W3CDTF">2023-06-08T18:03:09Z</dcterms:modified>
</cp:coreProperties>
</file>