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9D32C9F6-BFD2-4847-AFE7-F505780A1B85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AC66" i="1" l="1"/>
  <c r="P66" i="1"/>
  <c r="AC67" i="1" s="1"/>
  <c r="R66" i="1"/>
  <c r="R67" i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6" i="1" l="1"/>
  <c r="S42" i="1" s="1"/>
  <c r="S50" i="1"/>
  <c r="S56" i="1"/>
  <c r="S59" i="1"/>
  <c r="S44" i="1"/>
  <c r="S39" i="1"/>
  <c r="S58" i="1"/>
  <c r="S62" i="1"/>
  <c r="S40" i="1"/>
  <c r="S46" i="1"/>
  <c r="S63" i="1"/>
  <c r="S49" i="1"/>
  <c r="S53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S67" i="1" l="1"/>
  <c r="S52" i="1"/>
  <c r="S65" i="1"/>
  <c r="S48" i="1"/>
  <c r="S45" i="1"/>
  <c r="S55" i="1"/>
  <c r="S41" i="1"/>
  <c r="S61" i="1"/>
  <c r="S64" i="1"/>
  <c r="S60" i="1"/>
  <c r="S43" i="1"/>
  <c r="S51" i="1"/>
  <c r="S47" i="1"/>
  <c r="S57" i="1"/>
  <c r="S66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G66" i="1" s="1"/>
  <c r="T4" i="1"/>
  <c r="T52" i="1"/>
  <c r="T3" i="1"/>
  <c r="T41" i="1"/>
  <c r="T65" i="1"/>
  <c r="M56" i="1"/>
  <c r="M57" i="1" s="1"/>
  <c r="L54" i="1"/>
  <c r="T50" i="1" l="1"/>
  <c r="T30" i="1"/>
  <c r="T67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24" i="1"/>
  <c r="Z31" i="1"/>
  <c r="Z12" i="1"/>
  <c r="Z21" i="1"/>
  <c r="Z23" i="1"/>
  <c r="Z33" i="1"/>
  <c r="Z56" i="1"/>
  <c r="Z47" i="1"/>
  <c r="Z32" i="1"/>
  <c r="Z26" i="1"/>
  <c r="Z66" i="1" l="1"/>
  <c r="M66" i="1"/>
  <c r="Z67" i="1" s="1"/>
  <c r="Z6" i="1"/>
  <c r="Z4" i="1"/>
  <c r="Z41" i="1"/>
  <c r="Z25" i="1"/>
  <c r="Z36" i="1"/>
  <c r="Z53" i="1"/>
  <c r="Z48" i="1"/>
  <c r="Z27" i="1"/>
  <c r="Z46" i="1"/>
  <c r="Z49" i="1"/>
  <c r="Z13" i="1"/>
  <c r="Z17" i="1"/>
  <c r="Z29" i="1"/>
  <c r="Z38" i="1"/>
  <c r="Z22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<sst xmlns="http://schemas.openxmlformats.org/spreadsheetml/2006/main" count="870" uniqueCount="526">
  <si>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</si>
  <si>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</si>
  <si>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</si>
  <si>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</si>
  <si>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</si>
  <si>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</si>
  <si>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</si>
  <si>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</si>
  <si>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</si>
  <si>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</si>
  <si>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</si>
  <si>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</si>
  <si>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</si>
  <si>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</si>
  <si>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</si>
  <si>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</si>
  <si>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</si>
  <si>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</si>
  <si>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</si>
  <si>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</si>
  <si>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</si>
  <si>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</si>
  <si>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</si>
  <si>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</si>
  <si>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</si>
  <si>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</si>
  <si>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</si>
  <si>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</si>
  <si>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</si>
  <si>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</si>
  <si>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</si>
  <si>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</si>
  <si>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</si>
  <si>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</si>
  <si>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</si>
  <si>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</si>
  <si>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</si>
  <si>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</si>
  <si>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</si>
  <si>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</si>
  <si>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</si>
  <si>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</si>
  <si>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</si>
  <si>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</si>
  <si>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</si>
  <si>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</si>
  <si>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</si>
  <si>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</si>
  <si>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</si>
  <si>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</si>
  <si>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</si>
  <si>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</si>
  <si>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</si>
  <si>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</si>
  <si>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</si>
  <si>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</si>
  <si>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</si>
  <si>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</si>
  <si>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</si>
  <si>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</si>
  <si>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</si>
  <si>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</si>
  <si>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</si>
  <si>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</si>
  <si>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</si>
  <si>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</si>
  <si>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</si>
  <si>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</si>
  <si>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</si>
  <si>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</si>
  <si>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</si>
  <si>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</si>
  <si>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</si>
  <si>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</si>
  <si>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</si>
  <si>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</si>
  <si>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</si>
  <si>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</si>
  <si>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</si>
  <si>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</si>
  <si>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</si>
  <si>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</si>
  <si>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</si>
  <si>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</si>
  <si>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</si>
  <si>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</si>
  <si>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</si>
  <si>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</si>
  <si>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</si>
  <si>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</si>
  <si>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</si>
  <si>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</si>
  <si>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</si>
  <si>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</si>
  <si>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</si>
  <si>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</si>
  <si>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</si>
  <si>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</si>
  <si>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</si>
  <si>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</si>
  <si>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</si>
  <si>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</si>
  <si>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</si>
  <si>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</si>
  <si>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</si>
  <si>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</si>
  <si>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</si>
  <si>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</si>
  <si>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</si>
  <si>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</si>
  <si>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</si>
  <si>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</si>
  <si>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</si>
  <si>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</si>
  <si>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</si>
  <si>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</si>
  <si>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</si>
  <si>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</si>
  <si>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</si>
  <si>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</si>
  <si>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</si>
  <si>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</si>
  <si>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</si>
  <si>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</si>
  <si>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</si>
  <si>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</si>
  <si>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</si>
  <si>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</si>
  <si>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</si>
  <si>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</si>
  <si>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</si>
  <si>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</si>
  <si>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</si>
  <si>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</si>
  <si>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</si>
  <si>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</si>
  <si>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</si>
  <si>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</si>
  <si>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</si>
  <si>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</si>
  <si>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</si>
  <si>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</si>
  <si>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</si>
  <si>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</si>
  <si>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</si>
  <si>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</si>
  <si>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</si>
  <si>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</si>
  <si>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</si>
  <si>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</si>
  <si>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</si>
  <si>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</si>
  <si>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</si>
  <si>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</si>
  <si>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</si>
  <si>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</si>
  <si>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</si>
  <si>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</si>
  <si>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</si>
  <si>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</si>
  <si>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</si>
  <si>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</si>
  <si>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</si>
  <si>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</si>
  <si>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</si>
  <si>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</si>
  <si>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</si>
  <si>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</si>
  <si>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</si>
  <si>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</si>
  <si>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</si>
  <si>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</si>
  <si>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</si>
  <si>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</si>
  <si>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</si>
  <si>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</si>
  <si>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</si>
  <si>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</si>
  <si>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</si>
  <si>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</si>
  <si>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</si>
  <si>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</si>
  <si>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</si>
  <si>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</si>
  <si>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</si>
  <si>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</si>
  <si>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</si>
  <si>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</si>
  <si>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</si>
  <si>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</si>
  <si>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</si>
  <si>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</si>
  <si>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</si>
  <si>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</si>
  <si>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</si>
  <si>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</si>
  <si>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</si>
  <si>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</si>
  <si>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</si>
  <si>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</si>
  <si>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</si>
  <si>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</si>
  <si>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</si>
  <si>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</si>
  <si>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</si>
  <si>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</si>
  <si>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</si>
  <si>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</si>
  <si>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</si>
  <si>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</si>
  <si>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</si>
  <si>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</si>
  <si>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</si>
  <si>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</si>
  <si>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</si>
  <si>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</si>
  <si>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</si>
  <si>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</si>
  <si>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</si>
  <si>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</si>
  <si>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</si>
  <si>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</si>
  <si>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</si>
  <si>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</si>
  <si>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</si>
  <si>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</si>
  <si>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</si>
  <si>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</si>
  <si>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</si>
  <si>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</si>
  <si>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</si>
  <si>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</si>
  <si>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</si>
  <si>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</si>
  <si>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</si>
  <si>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</si>
  <si>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</si>
  <si>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</si>
  <si>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</si>
  <si>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</si>
  <si>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</si>
  <si>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</si>
  <si>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</si>
  <si>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</si>
  <si>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</si>
  <si>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</si>
  <si>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</si>
  <si>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</si>
  <si>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</si>
  <si>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</si>
  <si>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</si>
  <si>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</si>
  <si>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</si>
  <si>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</si>
  <si>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</si>
  <si>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</si>
  <si>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</si>
  <si>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</si>
  <si>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</si>
  <si>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</si>
  <si>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</si>
  <si>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</si>
  <si>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</si>
  <si>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</si>
  <si>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</si>
  <si>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</si>
  <si>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</si>
  <si>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</si>
  <si>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</si>
  <si>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</si>
  <si>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</si>
  <si>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</si>
  <si>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</si>
  <si>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</si>
  <si>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</si>
  <si>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</si>
  <si>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</si>
  <si>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</si>
  <si>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</si>
  <si>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</si>
  <si>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</si>
  <si>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</si>
  <si>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</si>
  <si>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</si>
  <si>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</si>
  <si>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</si>
  <si>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</si>
  <si>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</si>
  <si>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</si>
  <si>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</si>
  <si>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</si>
  <si>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</si>
  <si>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</si>
  <si>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</si>
  <si>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</si>
  <si>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</si>
  <si>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</si>
  <si>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</si>
  <si>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</si>
  <si>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</si>
  <si>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</si>
  <si>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</si>
  <si>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</si>
  <si>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</si>
  <si>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</si>
  <si>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</si>
  <si>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</si>
  <si>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</si>
  <si>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</si>
  <si>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</si>
  <si>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</si>
  <si>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</si>
  <si>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</si>
  <si>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</si>
  <si>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</si>
  <si>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</si>
  <si>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</si>
  <si>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</si>
  <si>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</si>
  <si>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</si>
  <si>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</si>
  <si>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</si>
  <si>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</si>
  <si>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</si>
  <si>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</si>
  <si>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</si>
  <si>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</si>
  <si>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</si>
  <si>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</si>
  <si>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</si>
  <si>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</si>
  <si>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</si>
  <si>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</si>
  <si>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</si>
  <si>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</si>
  <si>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</si>
  <si>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</si>
  <si>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</si>
  <si>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</si>
  <si>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</si>
  <si>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</si>
  <si>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</si>
  <si>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</si>
  <si>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</si>
  <si>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</si>
  <si>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</si>
  <si>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</si>
  <si>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</si>
  <si>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</si>
  <si>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</si>
  <si>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</si>
  <si>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</si>
  <si>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</si>
  <si>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</si>
  <si>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</si>
  <si>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</si>
  <si>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</si>
  <si>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</si>
  <si>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</si>
  <si>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</si>
  <si>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</si>
  <si>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</si>
  <si>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</si>
  <si>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</si>
  <si>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</si>
  <si>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</si>
  <si>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</si>
  <si>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</si>
  <si>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</si>
  <si>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</si>
  <si>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</si>
  <si>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</si>
  <si>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</si>
  <si>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</si>
  <si>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</si>
  <si>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</si>
  <si>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</si>
  <si>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</si>
  <si>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</si>
  <si>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</si>
  <si>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</si>
  <si>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</si>
  <si>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</si>
  <si>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</si>
  <si>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</si>
  <si>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</si>
  <si>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</si>
  <si>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</si>
  <si>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</si>
  <si>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</si>
  <si>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</si>
  <si>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</si>
  <si>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</si>
  <si>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</si>
  <si>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</si>
  <si>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</si>
  <si>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</si>
  <si>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</si>
  <si>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</si>
  <si>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</si>
  <si>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</si>
  <si>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</si>
  <si>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</si>
  <si>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</si>
  <si>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</si>
  <si>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</si>
  <si>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</si>
  <si>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</si>
  <si>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</si>
  <si>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</si>
  <si>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</si>
  <si>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</si>
  <si>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</si>
  <si>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</si>
  <si>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</si>
  <si>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</si>
  <si>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</si>
  <si>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</si>
  <si>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</si>
  <si>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</si>
  <si>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</si>
  <si>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</si>
  <si>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</si>
  <si>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</si>
  <si>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</si>
  <si>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</si>
  <si>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</si>
  <si>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</si>
  <si>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</si>
  <si>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</si>
  <si>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</si>
  <si>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</si>
  <si>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</si>
  <si>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</si>
  <si>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</si>
  <si>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</si>
  <si>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</si>
  <si>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</si>
  <si>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</si>
  <si>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</si>
  <si>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</si>
  <si>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</si>
  <si>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</si>
  <si>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</si>
  <si>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</si>
  <si>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</si>
  <si>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</si>
  <si>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</si>
  <si>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</si>
  <si>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</si>
  <si>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</si>
  <si>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</si>
  <si>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</si>
  <si>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</si>
  <si>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</si>
  <si>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</si>
  <si>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</si>
  <si>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</si>
  <si>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</si>
  <si>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</si>
  <si>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</si>
  <si>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</si>
  <si>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</si>
  <si>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</si>
  <si>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</si>
  <si>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</si>
  <si>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</si>
  <si>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</si>
  <si>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</si>
  <si>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</si>
  <si>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</si>
  <si>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</si>
  <si>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</si>
  <si>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</si>
  <si>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</si>
  <si>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</si>
  <si>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</si>
  <si>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</si>
  <si>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</si>
  <si>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</si>
  <si>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</si>
  <si>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</si>
  <si>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</si>
  <si>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</si>
  <si>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</si>
  <si>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</si>
  <si>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</si>
  <si>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</si>
  <si>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</si>
  <si>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</si>
  <si>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</si>
  <si>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</si>
  <si>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</si>
  <si>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</si>
  <si>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</si>
  <si>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</si>
  <si>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</si>
  <si>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</si>
  <si>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</si>
  <si>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</si>
  <si>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</si>
  <si>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</si>
  <si>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</si>
  <si>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</si>
  <si>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</si>
  <si>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</si>
  <si>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</si>
  <si>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</si>
  <si>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</si>
  <si>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</si>
  <si>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</si>
  <si>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</si>
  <si>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</si>
  <si>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</si>
  <si>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100 ml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</si>
  <si>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</si>
  <si>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SCW Индефлятор </t>
  </si>
  <si>
    <t>Совместно с д/кардиологом: с учетом клинических данных, ЭКГ и КАГ рекомендована ЧТКА ПКА.</t>
  </si>
  <si>
    <t>150 ml</t>
  </si>
  <si>
    <t>Волков Е.Ю.</t>
  </si>
  <si>
    <t>21:30</t>
  </si>
  <si>
    <t>стеноз дистальной трети 70%</t>
  </si>
  <si>
    <t>ХТО на уровне проксимального сегмента. Выраженный коллатеральный внутрисистемный кровоток с ретроградным контрастированием дистальной трети ВТК.  Антеградный кровоток TIMI 0</t>
  </si>
  <si>
    <t>стеноз устья 70%, стенозы проксимального сегмента 50%, стенозы среднего сегмента 30%. Антеградный кровоток TIMI III.</t>
  </si>
  <si>
    <t>стеноз проксимального сегмента 70%, хроническая частино реканализованная субтотальная окклюзия на уровне среднего сегмента, стенозы дистального сегмента 80%. Антеградный кровоток TIMI II.</t>
  </si>
  <si>
    <t>Устье ПКА катетеризировано проводниковым катетером Launcher JR 4,0 6Fr. Коронарный проводник Fielder, 1 шт заведен  в дистальный сегмент ПКА. Реканализация артерии выполнена БК Колибли 1.5-15 и  БК Колибли 2.5-15.  В зону стенозов дистального, среднего и проксимального сегмента последовательно с оверлэппингом позиционированы и имплантированы два DES Resolute Integtity 3.0-30  мм и DES Resolute Integtity 3.5-38 мм, давлением 14 атм. На контрольных съёмка в зоне проксимального стента определяется краевая диссекция. В устье ПКА с покрытием зоны диссекции  позиционирован и имплантирован DES Resolute Integtity 4.0-9.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ЗБВ и ЗМЖВ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</si>
</sst>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10" zoomScaleNormal="100" zoomScaleSheetLayoutView="100" zoomScalePageLayoutView="90" workbookViewId="0">
      <selection activeCell="K33" sqref="K33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45162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0.63194444444444442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0.63888888888888895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512</v>
      </c>
      <c r="H11" s="26"/>
    </row>
    <row r="12" spans="1:8" ht="16.5" thickTop="1" x14ac:dyDescent="0.25">
      <c r="A12" s="81" t="s">
        <v>8</v>
      </c>
      <c r="B12" s="82">
        <v>23795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58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23067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520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406</v>
      </c>
      <c r="H16" s="165">
        <v>14400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27.36</v>
      </c>
    </row>
    <row r="18" spans="1:8" ht="14.45" customHeight="1" x14ac:dyDescent="0.25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523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517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tabSelected="1" showWhiteSpace="0" view="pageBreakPreview" topLeftCell="A19" zoomScaleNormal="100" zoomScaleSheetLayoutView="100" zoomScalePageLayoutView="90" workbookViewId="0">
      <selection activeCell="L37" sqref="L37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1">
        <v>4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4</v>
      </c>
      <c r="H11" s="39"/>
    </row>
    <row r="12" spans="1:8" ht="18.75" x14ac:dyDescent="0.25">
      <c r="A12" s="75" t="s">
        <v>191</v>
      </c>
      <c r="B12" s="20">
        <f>КАГ!B8</f>
        <v>45162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0.63888888888888895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0.69097222222222221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5.2083333333333259E-2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Волков Е.Ю.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23795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58</v>
      </c>
      <c r="H18" s="39"/>
    </row>
    <row r="19" spans="1:8" ht="14.45" customHeight="1" x14ac:dyDescent="0.25">
      <c r="A19" s="15" t="s">
        <v>12</v>
      </c>
      <c r="B19" s="68">
        <f>КАГ!B14</f>
        <v>23067</v>
      </c>
      <c r="C19" s="69"/>
      <c r="D19" s="69"/>
      <c r="E19" s="69"/>
      <c r="F19" s="69"/>
      <c r="G19" s="166" t="s">
        <v>403</v>
      </c>
      <c r="H19" s="181" t="str">
        <f>КАГ!H15</f>
        <v>21:30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406</v>
      </c>
      <c r="H20" s="182">
        <f>КАГ!H16</f>
        <v>14400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392</v>
      </c>
      <c r="H21" s="169">
        <f>КАГ!H17</f>
        <v>27.36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514</v>
      </c>
      <c r="C40" s="120"/>
      <c r="D40" s="239" t="s">
        <v>515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518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45162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Волков Е.Ю.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23795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58</v>
      </c>
    </row>
    <row r="7" spans="1:4" x14ac:dyDescent="0.25">
      <c r="A7" s="38"/>
      <c r="C7" s="101" t="s">
        <v>12</v>
      </c>
      <c r="D7" s="103">
        <f>КАГ!$B$14</f>
        <v>23067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45162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516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36" t="s">
        <v>408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36" t="s">
        <v>415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5" t="s">
        <v>324</v>
      </c>
      <c r="C18" s="136" t="s">
        <v>464</v>
      </c>
      <c r="D18" s="141">
        <v>2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83" t="s">
        <v>478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6" t="s">
        <v>324</v>
      </c>
      <c r="C20" s="136" t="s">
        <v>479</v>
      </c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8" zoomScaleNormal="100" workbookViewId="0">
      <selection activeCell="C50" sqref="C50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501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494</v>
      </c>
      <c r="AO3" t="s">
        <v>502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507</v>
      </c>
      <c r="AO4" t="s">
        <v>504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503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506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500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 x14ac:dyDescent="0.25">
      <c r="A19">
        <v>18</v>
      </c>
      <c r="B19" t="s">
        <v>306</v>
      </c>
      <c r="C19" t="s">
        <v>510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 x14ac:dyDescent="0.25">
      <c r="A21">
        <v>20</v>
      </c>
      <c r="B21" t="s">
        <v>306</v>
      </c>
      <c r="C21" s="1" t="s">
        <v>513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 x14ac:dyDescent="0.25">
      <c r="A22">
        <v>21</v>
      </c>
      <c r="B22" t="s">
        <v>306</v>
      </c>
      <c r="C22" s="1" t="s">
        <v>516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426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427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428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429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430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431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432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433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495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434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435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436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437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496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438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411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498</v>
      </c>
    </row>
    <row r="39" spans="1:33" x14ac:dyDescent="0.25">
      <c r="A39">
        <v>38</v>
      </c>
      <c r="B39" t="s">
        <v>3</v>
      </c>
      <c r="C39" t="s">
        <v>382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439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440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441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442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415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443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444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445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446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447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1</v>
      </c>
      <c r="K49" s="116">
        <f>IF(ISNUMBER(SEARCH('Карта учёта'!$B$19,Расходка[[#This Row],[Наименование расходного материала]])),MAX($K$1:K48)+1,0)</f>
        <v>1</v>
      </c>
      <c r="L49" s="116">
        <f>IF(ISNUMBER(SEARCH('Карта учёта'!$B$20,Расходка[[#This Row],[Наименование расходного материала]])),MAX($L$1:L48)+1,0)</f>
        <v>1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448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449</v>
      </c>
    </row>
    <row r="51" spans="1:33" x14ac:dyDescent="0.25">
      <c r="A51">
        <v>50</v>
      </c>
      <c r="B51" t="s">
        <v>6</v>
      </c>
      <c r="C51" s="162" t="s">
        <v>390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450</v>
      </c>
    </row>
    <row r="52" spans="1:33" x14ac:dyDescent="0.25">
      <c r="A52">
        <v>51</v>
      </c>
      <c r="B52" t="s">
        <v>6</v>
      </c>
      <c r="C5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451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452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453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454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455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456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457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458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459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420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460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461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462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463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464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465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466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467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468</v>
      </c>
    </row>
    <row r="71" spans="1:33" x14ac:dyDescent="0.25">
      <c r="AF71" s="4" t="s">
        <v>6</v>
      </c>
      <c r="AG71" s="4" t="s">
        <v>423</v>
      </c>
    </row>
    <row r="72" spans="1:33" x14ac:dyDescent="0.25">
      <c r="AF72" s="4" t="s">
        <v>6</v>
      </c>
      <c r="AG72" s="4" t="s">
        <v>469</v>
      </c>
    </row>
    <row r="73" spans="1:33" x14ac:dyDescent="0.25">
      <c r="AF73" s="4" t="s">
        <v>6</v>
      </c>
      <c r="AG73" s="4" t="s">
        <v>424</v>
      </c>
    </row>
    <row r="74" spans="1:33" x14ac:dyDescent="0.25">
      <c r="AF74" s="4" t="s">
        <v>6</v>
      </c>
      <c r="AG74" s="4" t="s">
        <v>470</v>
      </c>
    </row>
    <row r="75" spans="1:33" x14ac:dyDescent="0.25">
      <c r="AF75" s="4" t="s">
        <v>6</v>
      </c>
      <c r="AG75" s="4" t="s">
        <v>471</v>
      </c>
    </row>
    <row r="76" spans="1:33" x14ac:dyDescent="0.25">
      <c r="AF76" s="4" t="s">
        <v>6</v>
      </c>
      <c r="AG76" s="4" t="s">
        <v>472</v>
      </c>
    </row>
    <row r="77" spans="1:33" x14ac:dyDescent="0.25">
      <c r="AF77" s="4" t="s">
        <v>6</v>
      </c>
      <c r="AG77" s="4" t="s">
        <v>473</v>
      </c>
    </row>
    <row r="78" spans="1:33" x14ac:dyDescent="0.25">
      <c r="AF78" s="4" t="s">
        <v>6</v>
      </c>
      <c r="AG78" s="4" t="s">
        <v>474</v>
      </c>
    </row>
    <row r="79" spans="1:33" x14ac:dyDescent="0.25">
      <c r="AF79" s="4" t="s">
        <v>6</v>
      </c>
      <c r="AG79" s="4" t="s">
        <v>475</v>
      </c>
    </row>
    <row r="80" spans="1:33" x14ac:dyDescent="0.25">
      <c r="AF80" s="4" t="s">
        <v>6</v>
      </c>
      <c r="AG80" s="4" t="s">
        <v>476</v>
      </c>
    </row>
    <row r="81" spans="32:33" x14ac:dyDescent="0.25">
      <c r="AF81" s="4" t="s">
        <v>6</v>
      </c>
      <c r="AG81" s="4" t="s">
        <v>477</v>
      </c>
    </row>
    <row r="82" spans="32:33" x14ac:dyDescent="0.25">
      <c r="AF82" s="4" t="s">
        <v>6</v>
      </c>
      <c r="AG82" s="4" t="s">
        <v>478</v>
      </c>
    </row>
    <row r="83" spans="32:33" x14ac:dyDescent="0.25">
      <c r="AF83" s="4" t="s">
        <v>6</v>
      </c>
      <c r="AG83" s="4" t="s">
        <v>479</v>
      </c>
    </row>
    <row r="84" spans="32:33" x14ac:dyDescent="0.25">
      <c r="AF84" s="4" t="s">
        <v>6</v>
      </c>
      <c r="AG84" s="4" t="s">
        <v>430</v>
      </c>
    </row>
    <row r="85" spans="32:33" x14ac:dyDescent="0.25">
      <c r="AF85" s="4" t="s">
        <v>6</v>
      </c>
      <c r="AG85" s="4" t="s">
        <v>431</v>
      </c>
    </row>
    <row r="86" spans="32:33" x14ac:dyDescent="0.25">
      <c r="AF86" s="4" t="s">
        <v>6</v>
      </c>
      <c r="AG86" s="4" t="s">
        <v>480</v>
      </c>
    </row>
    <row r="87" spans="32:33" x14ac:dyDescent="0.25">
      <c r="AF87" s="4" t="s">
        <v>6</v>
      </c>
      <c r="AG87" s="4" t="s">
        <v>481</v>
      </c>
    </row>
    <row r="88" spans="32:33" x14ac:dyDescent="0.25">
      <c r="AF88" s="4" t="s">
        <v>6</v>
      </c>
      <c r="AG88" s="4" t="s">
        <v>482</v>
      </c>
    </row>
    <row r="89" spans="32:33" x14ac:dyDescent="0.25">
      <c r="AF89" s="4" t="s">
        <v>6</v>
      </c>
      <c r="AG89" s="4" t="s">
        <v>483</v>
      </c>
    </row>
    <row r="90" spans="32:33" x14ac:dyDescent="0.25">
      <c r="AF90" s="4" t="s">
        <v>6</v>
      </c>
      <c r="AG90" s="4" t="s">
        <v>484</v>
      </c>
    </row>
    <row r="91" spans="32:33" x14ac:dyDescent="0.25">
      <c r="AF91" s="4" t="s">
        <v>6</v>
      </c>
      <c r="AG91" s="4" t="s">
        <v>485</v>
      </c>
    </row>
    <row r="92" spans="32:33" x14ac:dyDescent="0.25">
      <c r="AF92" s="4" t="s">
        <v>6</v>
      </c>
      <c r="AG92" s="4" t="s">
        <v>486</v>
      </c>
    </row>
    <row r="93" spans="32:33" x14ac:dyDescent="0.25">
      <c r="AF93" s="4" t="s">
        <v>6</v>
      </c>
      <c r="AG93" s="4" t="s">
        <v>487</v>
      </c>
    </row>
    <row r="94" spans="32:33" x14ac:dyDescent="0.25">
      <c r="AF94" s="4" t="s">
        <v>6</v>
      </c>
      <c r="AG94" s="4" t="s">
        <v>434</v>
      </c>
    </row>
    <row r="95" spans="32:33" x14ac:dyDescent="0.25">
      <c r="AF95" s="4" t="s">
        <v>6</v>
      </c>
      <c r="AG95" s="4" t="s">
        <v>435</v>
      </c>
    </row>
    <row r="96" spans="32:33" x14ac:dyDescent="0.25">
      <c r="AF96" s="4" t="s">
        <v>6</v>
      </c>
      <c r="AG96" s="4" t="s">
        <v>488</v>
      </c>
    </row>
    <row r="97" spans="32:33" x14ac:dyDescent="0.25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512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509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2023-08-24T13:48:19Z</cp:lastPrinted>
  <dcterms:created xsi:type="dcterms:W3CDTF">2015-06-05T18:19:34Z</dcterms:created>
  <dcterms:modified xsi:type="dcterms:W3CDTF">2023-08-24T18:17:20Z</dcterms:modified>
</cp:coreProperties>
</file>