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DEF6B112-5741-47C4-A2F9-400A6E1304A5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<sst xmlns="http://schemas.openxmlformats.org/spreadsheetml/2006/main" count="868" uniqueCount="527">
  <si>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</si>
  <si>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</si>
  <si>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</si>
  <si>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</si>
  <si>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</si>
  <si>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</si>
  <si>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</si>
  <si>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</si>
  <si>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</si>
  <si>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</si>
  <si>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</si>
  <si>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</si>
  <si>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</si>
  <si>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</si>
  <si>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</si>
  <si>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</si>
  <si>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</si>
  <si>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</si>
  <si>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</si>
  <si>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</si>
  <si>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</si>
  <si>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</si>
  <si>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</si>
  <si>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</si>
  <si>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</si>
  <si>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</si>
  <si>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</si>
  <si>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</si>
  <si>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</si>
  <si>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</si>
  <si>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</si>
  <si>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</si>
  <si>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</si>
  <si>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</si>
  <si>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</si>
  <si>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</si>
  <si>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</si>
  <si>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</si>
  <si>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</si>
  <si>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</si>
  <si>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</si>
  <si>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</si>
  <si>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</si>
  <si>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</si>
  <si>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</si>
  <si>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</si>
  <si>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</si>
  <si>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</si>
  <si>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</si>
  <si>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</si>
  <si>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</si>
  <si>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</si>
  <si>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</si>
  <si>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</si>
  <si>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</si>
  <si>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</si>
  <si>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</si>
  <si>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</si>
  <si>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</si>
  <si>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</si>
  <si>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</si>
  <si>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</si>
  <si>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</si>
  <si>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</si>
  <si>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</si>
  <si>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</si>
  <si>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</si>
  <si>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</si>
  <si>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</si>
  <si>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</si>
  <si>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</si>
  <si>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</si>
  <si>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</si>
  <si>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</si>
  <si>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</si>
  <si>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</si>
  <si>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</si>
  <si>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</si>
  <si>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</si>
  <si>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</si>
  <si>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</si>
  <si>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</si>
  <si>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</si>
  <si>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</si>
  <si>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</si>
  <si>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</si>
  <si>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</si>
  <si>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</si>
  <si>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</si>
  <si>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</si>
  <si>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</si>
  <si>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</si>
  <si>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</si>
  <si>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</si>
  <si>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</si>
  <si>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</si>
  <si>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</si>
  <si>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</si>
  <si>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</si>
  <si>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</si>
  <si>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</si>
  <si>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</si>
  <si>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</si>
  <si>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</si>
  <si>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</si>
  <si>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</si>
  <si>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</si>
  <si>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</si>
  <si>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</si>
  <si>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</si>
  <si>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</si>
  <si>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</si>
  <si>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</si>
  <si>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</si>
  <si>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</si>
  <si>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</si>
  <si>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</si>
  <si>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</si>
  <si>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</si>
  <si>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</si>
  <si>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</si>
  <si>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</si>
  <si>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</si>
  <si>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</si>
  <si>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</si>
  <si>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</si>
  <si>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</si>
  <si>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</si>
  <si>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</si>
  <si>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</si>
  <si>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</si>
  <si>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</si>
  <si>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</si>
  <si>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</si>
  <si>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</si>
  <si>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</si>
  <si>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</si>
  <si>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</si>
  <si>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</si>
  <si>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</si>
  <si>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</si>
  <si>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</si>
  <si>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</si>
  <si>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</si>
  <si>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</si>
  <si>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</si>
  <si>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</si>
  <si>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</si>
  <si>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</si>
  <si>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</si>
  <si>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</si>
  <si>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</si>
  <si>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</si>
  <si>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</si>
  <si>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</si>
  <si>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</si>
  <si>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</si>
  <si>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</si>
  <si>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</si>
  <si>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</si>
  <si>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</si>
  <si>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</si>
  <si>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</si>
  <si>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</si>
  <si>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</si>
  <si>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</si>
  <si>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</si>
  <si>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</si>
  <si>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</si>
  <si>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</si>
  <si>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</si>
  <si>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</si>
  <si>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</si>
  <si>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</si>
  <si>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</si>
  <si>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</si>
  <si>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</si>
  <si>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</si>
  <si>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</si>
  <si>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</si>
  <si>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</si>
  <si>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</si>
  <si>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</si>
  <si>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</si>
  <si>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</si>
  <si>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</si>
  <si>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</si>
  <si>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</si>
  <si>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</si>
  <si>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</si>
  <si>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</si>
  <si>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</si>
  <si>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</si>
  <si>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</si>
  <si>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</si>
  <si>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</si>
  <si>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</si>
  <si>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</si>
  <si>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</si>
  <si>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</si>
  <si>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</si>
  <si>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</si>
  <si>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</si>
  <si>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</si>
  <si>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</si>
  <si>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</si>
  <si>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</si>
  <si>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</si>
  <si>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</si>
  <si>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</si>
  <si>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</si>
  <si>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</si>
  <si>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</si>
  <si>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</si>
  <si>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</si>
  <si>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</si>
  <si>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</si>
  <si>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</si>
  <si>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</si>
  <si>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</si>
  <si>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</si>
  <si>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</si>
  <si>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</si>
  <si>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</si>
  <si>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</si>
  <si>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</si>
  <si>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</si>
  <si>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</si>
  <si>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</si>
  <si>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</si>
  <si>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</si>
  <si>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</si>
  <si>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</si>
  <si>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</si>
  <si>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</si>
  <si>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</si>
  <si>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</si>
  <si>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</si>
  <si>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</si>
  <si>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</si>
  <si>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</si>
  <si>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</si>
  <si>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</si>
  <si>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</si>
  <si>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</si>
  <si>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</si>
  <si>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</si>
  <si>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</si>
  <si>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</si>
  <si>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</si>
  <si>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</si>
  <si>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</si>
  <si>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</si>
  <si>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</si>
  <si>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</si>
  <si>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</si>
  <si>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</si>
  <si>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</si>
  <si>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</si>
  <si>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</si>
  <si>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</si>
  <si>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</si>
  <si>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</si>
  <si>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</si>
  <si>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</si>
  <si>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</si>
  <si>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</si>
  <si>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</si>
  <si>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</si>
  <si>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</si>
  <si>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</si>
  <si>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</si>
  <si>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</si>
  <si>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</si>
  <si>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</si>
  <si>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</si>
  <si>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</si>
  <si>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</si>
  <si>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</si>
  <si>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</si>
  <si>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</si>
  <si>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</si>
  <si>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</si>
  <si>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</si>
  <si>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</si>
  <si>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</si>
  <si>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</si>
  <si>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</si>
  <si>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</si>
  <si>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</si>
  <si>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</si>
  <si>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</si>
  <si>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</si>
  <si>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</si>
  <si>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</si>
  <si>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</si>
  <si>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</si>
  <si>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</si>
  <si>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</si>
  <si>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</si>
  <si>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</si>
  <si>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</si>
  <si>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</si>
  <si>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</si>
  <si>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</si>
  <si>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</si>
  <si>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</si>
  <si>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</si>
  <si>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</si>
  <si>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</si>
  <si>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</si>
  <si>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</si>
  <si>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</si>
  <si>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</si>
  <si>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</si>
  <si>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</si>
  <si>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</si>
  <si>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</si>
  <si>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</si>
  <si>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</si>
  <si>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</si>
  <si>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</si>
  <si>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</si>
  <si>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</si>
  <si>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</si>
  <si>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</si>
  <si>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</si>
  <si>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</si>
  <si>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</si>
  <si>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</si>
  <si>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</si>
  <si>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</si>
  <si>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</si>
  <si>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</si>
  <si>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</si>
  <si>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</si>
  <si>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</si>
  <si>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</si>
  <si>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</si>
  <si>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</si>
  <si>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</si>
  <si>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</si>
  <si>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</si>
  <si>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</si>
  <si>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</si>
  <si>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</si>
  <si>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</si>
  <si>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</si>
  <si>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</si>
  <si>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</si>
  <si>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</si>
  <si>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</si>
  <si>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</si>
  <si>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</si>
  <si>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</si>
  <si>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</si>
  <si>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</si>
  <si>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</si>
  <si>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</si>
  <si>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</si>
  <si>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</si>
  <si>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</si>
  <si>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</si>
  <si>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</si>
  <si>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</si>
  <si>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</si>
  <si>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</si>
  <si>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</si>
  <si>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</si>
  <si>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</si>
  <si>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</si>
  <si>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</si>
  <si>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</si>
  <si>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</si>
  <si>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</si>
  <si>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</si>
  <si>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</si>
  <si>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</si>
  <si>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</si>
  <si>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</si>
  <si>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</si>
  <si>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</si>
  <si>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</si>
  <si>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</si>
  <si>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</si>
  <si>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</si>
  <si>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</si>
  <si>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</si>
  <si>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</si>
  <si>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</si>
  <si>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</si>
  <si>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</si>
  <si>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</si>
  <si>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</si>
  <si>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</si>
  <si>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</si>
  <si>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</si>
  <si>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</si>
  <si>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</si>
  <si>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</si>
  <si>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</si>
  <si>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</si>
  <si>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</si>
  <si>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</si>
  <si>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</si>
  <si>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</si>
  <si>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</si>
  <si>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</si>
  <si>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</si>
  <si>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</si>
  <si>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</si>
  <si>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</si>
  <si>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</si>
  <si>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</si>
  <si>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</si>
  <si>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</si>
  <si>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</si>
  <si>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</si>
  <si>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</si>
  <si>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</si>
  <si>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</si>
  <si>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</si>
  <si>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</si>
  <si>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</si>
  <si>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</si>
  <si>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</si>
  <si>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</si>
  <si>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</si>
  <si>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</si>
  <si>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</si>
  <si>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</si>
  <si>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</si>
  <si>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</si>
  <si>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</si>
  <si>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</si>
  <si>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</si>
  <si>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</si>
  <si>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</si>
  <si>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</si>
  <si>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</si>
  <si>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</si>
  <si>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</si>
  <si>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</si>
  <si>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</si>
  <si>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</si>
  <si>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</si>
  <si>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</si>
  <si>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</si>
  <si>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</si>
  <si>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</si>
  <si>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</si>
  <si>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</si>
  <si>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</si>
  <si>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</si>
  <si>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</si>
  <si>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</si>
  <si>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</si>
  <si>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</si>
  <si>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</si>
  <si>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</si>
  <si>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</si>
  <si>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</si>
  <si>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</si>
  <si>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</si>
  <si>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</si>
  <si>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</si>
  <si>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</si>
  <si>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</si>
  <si>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</si>
  <si>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</si>
  <si>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</si>
  <si>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</si>
  <si>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</si>
  <si>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</si>
  <si>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</si>
  <si>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</si>
  <si>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</si>
  <si>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</si>
  <si>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</si>
  <si>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</si>
  <si>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</si>
  <si>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</si>
  <si>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</si>
  <si>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</si>
  <si>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</si>
  <si>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</si>
  <si>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</si>
  <si>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</si>
  <si>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</si>
  <si>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</si>
  <si>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</si>
  <si>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</si>
  <si>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</si>
  <si>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</si>
  <si>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</si>
  <si>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</si>
  <si>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</si>
  <si>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</si>
  <si>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</si>
  <si>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</si>
  <si>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</si>
  <si>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</si>
  <si>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</si>
  <si>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</si>
  <si>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</si>
  <si>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</si>
  <si>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</si>
  <si>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</si>
  <si>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</si>
  <si>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</si>
  <si>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</si>
  <si>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</si>
  <si>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</si>
  <si>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Правый</t>
  </si>
  <si>
    <t xml:space="preserve">SCW Индефлятор </t>
  </si>
  <si>
    <t>50 ml</t>
  </si>
  <si>
    <t>Гордеева Л.Д.</t>
  </si>
  <si>
    <t>44:18</t>
  </si>
  <si>
    <t>200 ml</t>
  </si>
  <si>
    <t>250 ml</t>
  </si>
  <si>
    <t>короткий, неровность контуров.</t>
  </si>
  <si>
    <t>Совместно с д/кардиологом: с учетом клинических данных, ЭКГ и КАГ рекомендована ЧКВ ПКА.</t>
  </si>
  <si>
    <t xml:space="preserve">стенозы устья и проксимального сегмента до 30%, неровности контуров на всем протяжении, кровоток TIMI III. </t>
  </si>
  <si>
    <t xml:space="preserve">кальциноз проксимального сегмента, стеноз проксимального сегмента до 40%, эксцентричный кальцинированный стеноз на границе проксимального и среднего сегментов до 70%, миокардиальный мостик среднего сегмента с комрессией в систолу до 50%, стенозы проксимальной трети ДВ1 до 50% (d артерии менее 2 мм), кровоток TIMI III. Определяется артериовенозная фистула. </t>
  </si>
  <si>
    <t>на фоне острой тромботической окклюзии проксимального сегмента (TTG5) определяется субокклюзирующие стенозы проксимального сегмента, кровоток TIMI 0. Ретрограное контрастирование ЗБВ и ЗМЖА за счет умеренно развитых межсистемных коллатералей из СВ ПНА.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</si>
  <si>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10 ч. </t>
    </r>
  </si>
  <si>
    <t>Длительная катетеризация лучевой артерии по причине вазоспазма. Устье ПКА катетеризировано проводниковым катетером Launcher JR 3,5 6Fr. Коронарный проводник Fielder заведен в дистальный сегмент ПКА с поддержкой БК Колибри 1,5-15 мм. Многократные длительные попытки реканализации ПКА. Выполнить аспирацию тромба из проксимального сегмента не удалось. Успешная ангиопластика проксимального сегмента БК Колибри 1,5-15 и 2,5-15 мм, давением 12-14 атм. На контрольной съемке определяется дистальная тромбоэмболия в зоне "креста" ПКА, антеградно ЗБВ и ЗМЖА не контрастируются. Принято решение о введении Эптифибатида 1 флакон. В результате многократных попыток катетером Hunter удалось аспирировать крупный красный тромб размером 3*15 мм. В зону остаточных стенозов проксимального сегмента позиционирован и имплантирован DES Resolute Integtity 3.0-30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III, кровоток по ЗБВ и ЗМЖА полностью восстановлен с полным контрастированием дистальных сегментов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</si>
</sst>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topLeftCell="A10" zoomScaleNormal="100" zoomScaleSheetLayoutView="100" zoomScalePageLayoutView="90" workbookViewId="0">
      <selection activeCell="B32" sqref="B32:H36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45154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0.67708333333333337</v>
      </c>
      <c r="C9" s="54"/>
      <c r="D9" s="94" t="s">
        <v>172</v>
      </c>
      <c r="E9" s="92"/>
      <c r="F9" s="92"/>
      <c r="G9" s="23" t="s">
        <v>163</v>
      </c>
      <c r="H9" s="25" t="s">
        <v>369</v>
      </c>
    </row>
    <row r="10" spans="1:8" ht="15.6" customHeight="1" thickBot="1" x14ac:dyDescent="0.3">
      <c r="A10" s="83" t="s">
        <v>194</v>
      </c>
      <c r="B10" s="84">
        <v>0.68402777777777779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 x14ac:dyDescent="0.3">
      <c r="A11" s="89" t="s">
        <v>192</v>
      </c>
      <c r="B11" s="201" t="s">
        <v>516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 x14ac:dyDescent="0.25">
      <c r="A12" s="81" t="s">
        <v>8</v>
      </c>
      <c r="B12" s="82">
        <v>14237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84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22243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403</v>
      </c>
      <c r="H15" s="170" t="s">
        <v>517</v>
      </c>
    </row>
    <row r="16" spans="1:8" ht="15.6" customHeight="1" x14ac:dyDescent="0.25">
      <c r="A16" s="15" t="s">
        <v>106</v>
      </c>
      <c r="B16" s="19" t="s">
        <v>489</v>
      </c>
      <c r="D16" s="36"/>
      <c r="E16" s="36"/>
      <c r="F16" s="36"/>
      <c r="G16" s="167" t="s">
        <v>405</v>
      </c>
      <c r="H16" s="165">
        <v>11900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392</v>
      </c>
      <c r="H17" s="169">
        <f>H16*0.0019</f>
        <v>22.61</v>
      </c>
    </row>
    <row r="18" spans="1:8" ht="14.45" customHeight="1" x14ac:dyDescent="0.25">
      <c r="A18" s="57" t="s">
        <v>188</v>
      </c>
      <c r="B18" s="87" t="s">
        <v>513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42" t="s">
        <v>523</v>
      </c>
      <c r="C22" s="242"/>
      <c r="D22" s="242"/>
      <c r="E22" s="242"/>
      <c r="F22" s="242"/>
      <c r="G22" s="242"/>
      <c r="H22" s="243"/>
    </row>
    <row r="23" spans="1:8" ht="14.45" customHeight="1" x14ac:dyDescent="0.25">
      <c r="A23" s="38"/>
      <c r="B23" s="244"/>
      <c r="C23" s="244"/>
      <c r="D23" s="244"/>
      <c r="E23" s="244"/>
      <c r="F23" s="244"/>
      <c r="G23" s="244"/>
      <c r="H23" s="245"/>
    </row>
    <row r="24" spans="1:8" ht="14.45" customHeight="1" x14ac:dyDescent="0.25">
      <c r="A24" s="60"/>
      <c r="B24" s="244"/>
      <c r="C24" s="244"/>
      <c r="D24" s="244"/>
      <c r="E24" s="244"/>
      <c r="F24" s="244"/>
      <c r="G24" s="244"/>
      <c r="H24" s="245"/>
    </row>
    <row r="25" spans="1:8" ht="14.45" customHeight="1" x14ac:dyDescent="0.25">
      <c r="A25" s="38"/>
      <c r="B25" s="244"/>
      <c r="C25" s="244"/>
      <c r="D25" s="244"/>
      <c r="E25" s="244"/>
      <c r="F25" s="244"/>
      <c r="G25" s="244"/>
      <c r="H25" s="245"/>
    </row>
    <row r="26" spans="1:8" ht="14.45" customHeight="1" x14ac:dyDescent="0.25">
      <c r="A26" s="40"/>
      <c r="B26" s="246"/>
      <c r="C26" s="246"/>
      <c r="D26" s="246"/>
      <c r="E26" s="246"/>
      <c r="F26" s="246"/>
      <c r="G26" s="246"/>
      <c r="H26" s="247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515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>Дибиров М.А.</v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tabSelected="1" showWhiteSpace="0" view="pageBreakPreview" topLeftCell="A19" zoomScaleNormal="100" zoomScaleSheetLayoutView="100" zoomScalePageLayoutView="90" workbookViewId="0">
      <selection activeCell="A25" sqref="A25:H37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45154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0.68402777777777779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>Дибиров М.А.</v>
      </c>
    </row>
    <row r="14" spans="1:8" ht="15.75" x14ac:dyDescent="0.25">
      <c r="A14" s="76" t="s">
        <v>194</v>
      </c>
      <c r="B14" s="22">
        <v>0.77777777777777779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 x14ac:dyDescent="0.3">
      <c r="A15" s="164" t="s">
        <v>391</v>
      </c>
      <c r="B15" s="189">
        <f>IF(B14&lt;B13,B14+1,B14)-B13</f>
        <v>9.375E-2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Гордеева Л.Д.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14237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84</v>
      </c>
      <c r="H18" s="39"/>
    </row>
    <row r="19" spans="1:8" ht="14.45" customHeight="1" x14ac:dyDescent="0.25">
      <c r="A19" s="15" t="s">
        <v>12</v>
      </c>
      <c r="B19" s="68">
        <f>КАГ!B14</f>
        <v>22243</v>
      </c>
      <c r="C19" s="69"/>
      <c r="D19" s="69"/>
      <c r="E19" s="69"/>
      <c r="F19" s="69"/>
      <c r="G19" s="166" t="s">
        <v>403</v>
      </c>
      <c r="H19" s="181" t="str">
        <f>КАГ!H15</f>
        <v>44:18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405</v>
      </c>
      <c r="H20" s="182">
        <f>КАГ!H16</f>
        <v>11900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392</v>
      </c>
      <c r="H21" s="169">
        <f>КАГ!H17</f>
        <v>22.61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0.68708333333333338</v>
      </c>
    </row>
    <row r="23" spans="1:8" ht="14.45" customHeight="1" x14ac:dyDescent="0.25">
      <c r="A23" s="65" t="s">
        <v>395</v>
      </c>
      <c r="B23" s="173" t="s">
        <v>394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393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526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399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396</v>
      </c>
      <c r="B39" s="70" t="s">
        <v>398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397</v>
      </c>
      <c r="B40" s="179" t="s">
        <v>518</v>
      </c>
      <c r="C40" s="120"/>
      <c r="D40" s="239" t="s">
        <v>525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519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>Дибиров М.А.</v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7" zoomScaleNormal="90" zoomScaleSheetLayoutView="100" zoomScalePageLayoutView="80" workbookViewId="0">
      <selection activeCell="G21" sqref="G21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45154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Гордеева Л.Д.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14237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84</v>
      </c>
    </row>
    <row r="7" spans="1:4" x14ac:dyDescent="0.25">
      <c r="A7" s="38"/>
      <c r="C7" s="101" t="s">
        <v>12</v>
      </c>
      <c r="D7" s="103">
        <f>КАГ!$B$14</f>
        <v>22243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45154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514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3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407</v>
      </c>
      <c r="D16" s="141">
        <v>2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379</v>
      </c>
      <c r="C17" s="183" t="s">
        <v>414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6" t="s">
        <v>310</v>
      </c>
      <c r="C18" s="136"/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36" t="s">
        <v>463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6: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8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500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493</v>
      </c>
      <c r="AO3" t="s">
        <v>501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506</v>
      </c>
      <c r="AO4" t="s">
        <v>503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502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505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499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 x14ac:dyDescent="0.25">
      <c r="A19">
        <v>18</v>
      </c>
      <c r="B19" t="s">
        <v>306</v>
      </c>
      <c r="C19" t="s">
        <v>509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 x14ac:dyDescent="0.25">
      <c r="A21">
        <v>20</v>
      </c>
      <c r="B21" t="s">
        <v>306</v>
      </c>
      <c r="C21" s="1" t="s">
        <v>512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 x14ac:dyDescent="0.25">
      <c r="A22">
        <v>21</v>
      </c>
      <c r="B22" t="s">
        <v>306</v>
      </c>
      <c r="C22" s="1" t="s">
        <v>514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425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426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427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428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429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430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431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432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494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433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434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435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436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495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437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410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497</v>
      </c>
    </row>
    <row r="39" spans="1:33" x14ac:dyDescent="0.25">
      <c r="A39">
        <v>38</v>
      </c>
      <c r="B39" t="s">
        <v>3</v>
      </c>
      <c r="C39" t="s">
        <v>382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438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439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440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441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414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442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443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444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445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446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1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447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448</v>
      </c>
    </row>
    <row r="51" spans="1:33" x14ac:dyDescent="0.25">
      <c r="A51">
        <v>50</v>
      </c>
      <c r="B51" t="s">
        <v>6</v>
      </c>
      <c r="C51" s="162" t="s">
        <v>390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449</v>
      </c>
    </row>
    <row r="52" spans="1:33" x14ac:dyDescent="0.25">
      <c r="A52">
        <v>51</v>
      </c>
      <c r="B52" t="s">
        <v>6</v>
      </c>
      <c r="C5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450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451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452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453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454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455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456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457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458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419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459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460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461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462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463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464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465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466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467</v>
      </c>
    </row>
    <row r="71" spans="1:33" x14ac:dyDescent="0.25">
      <c r="AF71" s="4" t="s">
        <v>6</v>
      </c>
      <c r="AG71" s="4" t="s">
        <v>422</v>
      </c>
    </row>
    <row r="72" spans="1:33" x14ac:dyDescent="0.25">
      <c r="AF72" s="4" t="s">
        <v>6</v>
      </c>
      <c r="AG72" s="4" t="s">
        <v>468</v>
      </c>
    </row>
    <row r="73" spans="1:33" x14ac:dyDescent="0.25">
      <c r="AF73" s="4" t="s">
        <v>6</v>
      </c>
      <c r="AG73" s="4" t="s">
        <v>423</v>
      </c>
    </row>
    <row r="74" spans="1:33" x14ac:dyDescent="0.25">
      <c r="AF74" s="4" t="s">
        <v>6</v>
      </c>
      <c r="AG74" s="4" t="s">
        <v>469</v>
      </c>
    </row>
    <row r="75" spans="1:33" x14ac:dyDescent="0.25">
      <c r="AF75" s="4" t="s">
        <v>6</v>
      </c>
      <c r="AG75" s="4" t="s">
        <v>470</v>
      </c>
    </row>
    <row r="76" spans="1:33" x14ac:dyDescent="0.25">
      <c r="AF76" s="4" t="s">
        <v>6</v>
      </c>
      <c r="AG76" s="4" t="s">
        <v>471</v>
      </c>
    </row>
    <row r="77" spans="1:33" x14ac:dyDescent="0.25">
      <c r="AF77" s="4" t="s">
        <v>6</v>
      </c>
      <c r="AG77" s="4" t="s">
        <v>472</v>
      </c>
    </row>
    <row r="78" spans="1:33" x14ac:dyDescent="0.25">
      <c r="AF78" s="4" t="s">
        <v>6</v>
      </c>
      <c r="AG78" s="4" t="s">
        <v>473</v>
      </c>
    </row>
    <row r="79" spans="1:33" x14ac:dyDescent="0.25">
      <c r="AF79" s="4" t="s">
        <v>6</v>
      </c>
      <c r="AG79" s="4" t="s">
        <v>474</v>
      </c>
    </row>
    <row r="80" spans="1:33" x14ac:dyDescent="0.25">
      <c r="AF80" s="4" t="s">
        <v>6</v>
      </c>
      <c r="AG80" s="4" t="s">
        <v>475</v>
      </c>
    </row>
    <row r="81" spans="32:33" x14ac:dyDescent="0.25">
      <c r="AF81" s="4" t="s">
        <v>6</v>
      </c>
      <c r="AG81" s="4" t="s">
        <v>476</v>
      </c>
    </row>
    <row r="82" spans="32:33" x14ac:dyDescent="0.25">
      <c r="AF82" s="4" t="s">
        <v>6</v>
      </c>
      <c r="AG82" s="4" t="s">
        <v>477</v>
      </c>
    </row>
    <row r="83" spans="32:33" x14ac:dyDescent="0.25">
      <c r="AF83" s="4" t="s">
        <v>6</v>
      </c>
      <c r="AG83" s="4" t="s">
        <v>478</v>
      </c>
    </row>
    <row r="84" spans="32:33" x14ac:dyDescent="0.25">
      <c r="AF84" s="4" t="s">
        <v>6</v>
      </c>
      <c r="AG84" s="4" t="s">
        <v>429</v>
      </c>
    </row>
    <row r="85" spans="32:33" x14ac:dyDescent="0.25">
      <c r="AF85" s="4" t="s">
        <v>6</v>
      </c>
      <c r="AG85" s="4" t="s">
        <v>430</v>
      </c>
    </row>
    <row r="86" spans="32:33" x14ac:dyDescent="0.25">
      <c r="AF86" s="4" t="s">
        <v>6</v>
      </c>
      <c r="AG86" s="4" t="s">
        <v>479</v>
      </c>
    </row>
    <row r="87" spans="32:33" x14ac:dyDescent="0.25">
      <c r="AF87" s="4" t="s">
        <v>6</v>
      </c>
      <c r="AG87" s="4" t="s">
        <v>480</v>
      </c>
    </row>
    <row r="88" spans="32:33" x14ac:dyDescent="0.25">
      <c r="AF88" s="4" t="s">
        <v>6</v>
      </c>
      <c r="AG88" s="4" t="s">
        <v>481</v>
      </c>
    </row>
    <row r="89" spans="32:33" x14ac:dyDescent="0.25">
      <c r="AF89" s="4" t="s">
        <v>6</v>
      </c>
      <c r="AG89" s="4" t="s">
        <v>482</v>
      </c>
    </row>
    <row r="90" spans="32:33" x14ac:dyDescent="0.25">
      <c r="AF90" s="4" t="s">
        <v>6</v>
      </c>
      <c r="AG90" s="4" t="s">
        <v>483</v>
      </c>
    </row>
    <row r="91" spans="32:33" x14ac:dyDescent="0.25">
      <c r="AF91" s="4" t="s">
        <v>6</v>
      </c>
      <c r="AG91" s="4" t="s">
        <v>484</v>
      </c>
    </row>
    <row r="92" spans="32:33" x14ac:dyDescent="0.25">
      <c r="AF92" s="4" t="s">
        <v>6</v>
      </c>
      <c r="AG92" s="4" t="s">
        <v>485</v>
      </c>
    </row>
    <row r="93" spans="32:33" x14ac:dyDescent="0.25">
      <c r="AF93" s="4" t="s">
        <v>6</v>
      </c>
      <c r="AG93" s="4" t="s">
        <v>486</v>
      </c>
    </row>
    <row r="94" spans="32:33" x14ac:dyDescent="0.25">
      <c r="AF94" s="4" t="s">
        <v>6</v>
      </c>
      <c r="AG94" s="4" t="s">
        <v>433</v>
      </c>
    </row>
    <row r="95" spans="32:33" x14ac:dyDescent="0.25">
      <c r="AF95" s="4" t="s">
        <v>6</v>
      </c>
      <c r="AG95" s="4" t="s">
        <v>434</v>
      </c>
    </row>
    <row r="96" spans="32:33" x14ac:dyDescent="0.25">
      <c r="AF96" s="4" t="s">
        <v>6</v>
      </c>
      <c r="AG96" s="4" t="s">
        <v>487</v>
      </c>
    </row>
    <row r="97" spans="32:33" x14ac:dyDescent="0.25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511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508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2023-08-16T16:35:55Z</cp:lastPrinted>
  <dcterms:created xsi:type="dcterms:W3CDTF">2015-06-05T18:19:34Z</dcterms:created>
  <dcterms:modified xsi:type="dcterms:W3CDTF">2023-08-16T16:41:54Z</dcterms:modified>
</cp:coreProperties>
</file>