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AF583AA2-AB8C-4C6C-BD4B-A1163D80210D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<sst xmlns="http://schemas.openxmlformats.org/spreadsheetml/2006/main" count="863" uniqueCount="525">
  <si>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</si>
  <si>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</si>
  <si>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</si>
  <si>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</si>
  <si>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</si>
  <si>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</si>
  <si>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</si>
  <si>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</si>
  <si>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</si>
  <si>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</si>
  <si>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</si>
  <si>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</si>
  <si>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</si>
  <si>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</si>
  <si>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</si>
  <si>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</si>
  <si>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</si>
  <si>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</si>
  <si>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</si>
  <si>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</si>
  <si>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</si>
  <si>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</si>
  <si>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</si>
  <si>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</si>
  <si>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</si>
  <si>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</si>
  <si>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</si>
  <si>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</si>
  <si>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</si>
  <si>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</si>
  <si>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</si>
  <si>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</si>
  <si>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</si>
  <si>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</si>
  <si>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</si>
  <si>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</si>
  <si>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</si>
  <si>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</si>
  <si>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</si>
  <si>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</si>
  <si>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</si>
  <si>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</si>
  <si>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</si>
  <si>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</si>
  <si>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</si>
  <si>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</si>
  <si>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</si>
  <si>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</si>
  <si>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</si>
  <si>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</si>
  <si>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</si>
  <si>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</si>
  <si>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</si>
  <si>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</si>
  <si>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</si>
  <si>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</si>
  <si>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</si>
  <si>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</si>
  <si>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</si>
  <si>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</si>
  <si>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</si>
  <si>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</si>
  <si>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</si>
  <si>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</si>
  <si>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</si>
  <si>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</si>
  <si>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</si>
  <si>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</si>
  <si>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</si>
  <si>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</si>
  <si>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</si>
  <si>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</si>
  <si>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</si>
  <si>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</si>
  <si>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</si>
  <si>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</si>
  <si>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</si>
  <si>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</si>
  <si>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</si>
  <si>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</si>
  <si>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</si>
  <si>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</si>
  <si>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</si>
  <si>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</si>
  <si>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</si>
  <si>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</si>
  <si>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</si>
  <si>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</si>
  <si>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</si>
  <si>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</si>
  <si>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</si>
  <si>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</si>
  <si>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</si>
  <si>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</si>
  <si>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</si>
  <si>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</si>
  <si>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</si>
  <si>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</si>
  <si>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</si>
  <si>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</si>
  <si>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</si>
  <si>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</si>
  <si>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</si>
  <si>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</si>
  <si>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</si>
  <si>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</si>
  <si>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</si>
  <si>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</si>
  <si>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</si>
  <si>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</si>
  <si>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</si>
  <si>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</si>
  <si>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</si>
  <si>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</si>
  <si>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</si>
  <si>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</si>
  <si>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</si>
  <si>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</si>
  <si>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</si>
  <si>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</si>
  <si>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</si>
  <si>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</si>
  <si>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</si>
  <si>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</si>
  <si>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</si>
  <si>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</si>
  <si>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</si>
  <si>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</si>
  <si>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</si>
  <si>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</si>
  <si>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</si>
  <si>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</si>
  <si>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</si>
  <si>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</si>
  <si>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</si>
  <si>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</si>
  <si>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</si>
  <si>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</si>
  <si>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</si>
  <si>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</si>
  <si>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</si>
  <si>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</si>
  <si>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</si>
  <si>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</si>
  <si>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</si>
  <si>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</si>
  <si>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</si>
  <si>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</si>
  <si>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</si>
  <si>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</si>
  <si>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</si>
  <si>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</si>
  <si>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</si>
  <si>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</si>
  <si>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</si>
  <si>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</si>
  <si>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</si>
  <si>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</si>
  <si>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</si>
  <si>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</si>
  <si>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</si>
  <si>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</si>
  <si>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</si>
  <si>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</si>
  <si>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</si>
  <si>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</si>
  <si>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</si>
  <si>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</si>
  <si>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</si>
  <si>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</si>
  <si>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</si>
  <si>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</si>
  <si>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</si>
  <si>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</si>
  <si>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</si>
  <si>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</si>
  <si>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</si>
  <si>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</si>
  <si>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</si>
  <si>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</si>
  <si>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</si>
  <si>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</si>
  <si>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</si>
  <si>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</si>
  <si>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</si>
  <si>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</si>
  <si>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</si>
  <si>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</si>
  <si>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</si>
  <si>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</si>
  <si>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</si>
  <si>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</si>
  <si>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</si>
  <si>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</si>
  <si>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</si>
  <si>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</si>
  <si>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</si>
  <si>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</si>
  <si>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</si>
  <si>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</si>
  <si>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</si>
  <si>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</si>
  <si>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</si>
  <si>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</si>
  <si>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</si>
  <si>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</si>
  <si>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</si>
  <si>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</si>
  <si>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</si>
  <si>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</si>
  <si>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</si>
  <si>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</si>
  <si>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</si>
  <si>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</si>
  <si>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</si>
  <si>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</si>
  <si>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</si>
  <si>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</si>
  <si>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</si>
  <si>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</si>
  <si>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</si>
  <si>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</si>
  <si>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</si>
  <si>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</si>
  <si>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</si>
  <si>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</si>
  <si>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</si>
  <si>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</si>
  <si>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</si>
  <si>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</si>
  <si>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</si>
  <si>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</si>
  <si>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</si>
  <si>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</si>
  <si>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</si>
  <si>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</si>
  <si>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</si>
  <si>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</si>
  <si>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</si>
  <si>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</si>
  <si>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</si>
  <si>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</si>
  <si>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</si>
  <si>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</si>
  <si>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</si>
  <si>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</si>
  <si>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</si>
  <si>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</si>
  <si>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</si>
  <si>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</si>
  <si>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</si>
  <si>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</si>
  <si>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</si>
  <si>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</si>
  <si>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</si>
  <si>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</si>
  <si>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</si>
  <si>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</si>
  <si>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</si>
  <si>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</si>
  <si>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</si>
  <si>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</si>
  <si>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</si>
  <si>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</si>
  <si>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</si>
  <si>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</si>
  <si>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</si>
  <si>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</si>
  <si>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</si>
  <si>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</si>
  <si>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</si>
  <si>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</si>
  <si>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</si>
  <si>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</si>
  <si>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</si>
  <si>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</si>
  <si>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</si>
  <si>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</si>
  <si>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</si>
  <si>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</si>
  <si>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</si>
  <si>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</si>
  <si>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</si>
  <si>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</si>
  <si>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</si>
  <si>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</si>
  <si>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</si>
  <si>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</si>
  <si>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</si>
  <si>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</si>
  <si>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</si>
  <si>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</si>
  <si>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</si>
  <si>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</si>
  <si>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</si>
  <si>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</si>
  <si>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</si>
  <si>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</si>
  <si>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</si>
  <si>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</si>
  <si>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</si>
  <si>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</si>
  <si>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</si>
  <si>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</si>
  <si>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</si>
  <si>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</si>
  <si>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</si>
  <si>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</si>
  <si>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</si>
  <si>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</si>
  <si>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</si>
  <si>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</si>
  <si>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</si>
  <si>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</si>
  <si>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</si>
  <si>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</si>
  <si>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</si>
  <si>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</si>
  <si>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</si>
  <si>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</si>
  <si>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</si>
  <si>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</si>
  <si>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</si>
  <si>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</si>
  <si>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</si>
  <si>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</si>
  <si>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</si>
  <si>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</si>
  <si>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</si>
  <si>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</si>
  <si>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</si>
  <si>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</si>
  <si>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</si>
  <si>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</si>
  <si>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</si>
  <si>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</si>
  <si>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</si>
  <si>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</si>
  <si>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</si>
  <si>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</si>
  <si>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</si>
  <si>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</si>
  <si>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</si>
  <si>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</si>
  <si>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</si>
  <si>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</si>
  <si>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</si>
  <si>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</si>
  <si>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</si>
  <si>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</si>
  <si>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</si>
  <si>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</si>
  <si>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</si>
  <si>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</si>
  <si>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</si>
  <si>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</si>
  <si>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</si>
  <si>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</si>
  <si>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</si>
  <si>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</si>
  <si>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</si>
  <si>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</si>
  <si>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</si>
  <si>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</si>
  <si>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</si>
  <si>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</si>
  <si>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</si>
  <si>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</si>
  <si>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</si>
  <si>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</si>
  <si>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</si>
  <si>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</si>
  <si>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</si>
  <si>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</si>
  <si>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</si>
  <si>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</si>
  <si>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</si>
  <si>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</si>
  <si>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</si>
  <si>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</si>
  <si>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</si>
  <si>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</si>
  <si>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</si>
  <si>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</si>
  <si>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</si>
  <si>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</si>
  <si>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</si>
  <si>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</si>
  <si>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</si>
  <si>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</si>
  <si>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</si>
  <si>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</si>
  <si>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</si>
  <si>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</si>
  <si>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</si>
  <si>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</si>
  <si>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</si>
  <si>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</si>
  <si>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</si>
  <si>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</si>
  <si>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</si>
  <si>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</si>
  <si>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</si>
  <si>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</si>
  <si>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</si>
  <si>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</si>
  <si>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</si>
  <si>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</si>
  <si>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</si>
  <si>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</si>
  <si>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</si>
  <si>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</si>
  <si>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</si>
  <si>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</si>
  <si>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</si>
  <si>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</si>
  <si>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</si>
  <si>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</si>
  <si>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</si>
  <si>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</si>
  <si>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</si>
  <si>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</si>
  <si>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</si>
  <si>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</si>
  <si>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</si>
  <si>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</si>
  <si>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</si>
  <si>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</si>
  <si>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</si>
  <si>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</si>
  <si>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</si>
  <si>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</si>
  <si>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</si>
  <si>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</si>
  <si>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</si>
  <si>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</si>
  <si>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</si>
  <si>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</si>
  <si>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</si>
  <si>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</si>
  <si>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</si>
  <si>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</si>
  <si>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</si>
  <si>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</si>
  <si>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</si>
  <si>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</si>
  <si>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</si>
  <si>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</si>
  <si>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</si>
  <si>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</si>
  <si>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</si>
  <si>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</si>
  <si>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</si>
  <si>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</si>
  <si>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</si>
  <si>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</si>
  <si>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</si>
  <si>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</si>
  <si>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</si>
  <si>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</si>
  <si>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</si>
  <si>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</si>
  <si>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</si>
  <si>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</si>
  <si>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</si>
  <si>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</si>
  <si>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</si>
  <si>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</si>
  <si>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</si>
  <si>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</si>
  <si>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</si>
  <si>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</si>
  <si>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</si>
  <si>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</si>
  <si>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</si>
  <si>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</si>
  <si>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</si>
  <si>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</si>
  <si>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</si>
  <si>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</si>
  <si>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</si>
  <si>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</si>
  <si>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</si>
  <si>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</si>
  <si>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</si>
  <si>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</si>
  <si>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</si>
  <si>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</si>
  <si>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</si>
  <si>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</si>
  <si>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</si>
  <si>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</si>
  <si>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</si>
  <si>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</si>
  <si>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</si>
  <si>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</si>
  <si>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</si>
  <si>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</si>
  <si>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</si>
  <si>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</si>
  <si>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</si>
  <si>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</si>
  <si>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</si>
  <si>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</si>
  <si>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</si>
  <si>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</si>
  <si>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</si>
  <si>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</si>
  <si>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</si>
  <si>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</si>
  <si>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</si>
  <si>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</si>
  <si>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</si>
  <si>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</si>
  <si>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 xml:space="preserve">И/О заведующего отделения: А.В. Воронков </t>
  </si>
  <si>
    <t>150 ml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</si>
  <si>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  <r>
      <rPr>
        <u/>
        <sz val="11"/>
        <color theme="1"/>
        <rFont val="Calibri"/>
        <family val="2"/>
        <charset val="204"/>
        <scheme val="minor"/>
      </rPr>
      <t>2) Консультация кардиохирурга для решения вопроса реваскуляризация бассейна ЛКА</t>
    </r>
  </si>
  <si>
    <t>Устье ПКА катетеризировано проводниковым катетером Launcher JR 4,0 6Fr. Коронарный проводник Fielder заведен в дистальный сегмент ПКА с поддержкой БК Колибри 3,0-10 мм. Успешная реканализация и ангиопластика проксимального сегмента БК Колибри 3,0-10, давением 12 атм. В зону остаточного стеноза проксимального сегмента позиционирован и имплантирован DES Resolute Integtity 3.5-30 мм, давлением 14 атм. Оптимизация и постдилатация стента БК NC Колибри 4.0-15,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 полностью восстановлен с полным контрастированием дистальных сегментов ЗМЖВ и ЗБВ.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</si>
  <si>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02:42</t>
  </si>
  <si>
    <t>Антуфьев И.Д.</t>
  </si>
  <si>
    <t xml:space="preserve">Сбалансированный </t>
  </si>
  <si>
    <t xml:space="preserve">проходим, контуры ровные. </t>
  </si>
  <si>
    <t xml:space="preserve">проходим, контуры ровные. Антеградный кровоток TIMI III. </t>
  </si>
  <si>
    <t xml:space="preserve">1) Строгий контроль места пункции, повязка  на руке до 6 ч. 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</si>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</sst>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41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5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4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4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5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4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5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68" fillId="0" borderId="11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72" fillId="0" borderId="0" xfId="0" applyFont="1" applyAlignment="1" applyProtection="1">
      <alignment horizontal="justify" vertical="top" wrapText="1"/>
      <protection locked="0"/>
    </xf>
    <xf numFmtId="0" fontId="15" fillId="0" borderId="0" xfId="0" applyFont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08" t="s">
        <v>213</v>
      </c>
      <c r="B6" s="209"/>
      <c r="C6" s="209"/>
      <c r="D6" s="209"/>
      <c r="E6" s="209"/>
      <c r="F6" s="209"/>
      <c r="G6" s="209"/>
      <c r="H6" s="210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45174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0.98611111111111116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2.0833333333333332E-2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 x14ac:dyDescent="0.3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304</v>
      </c>
      <c r="H11" s="26"/>
    </row>
    <row r="12" spans="1:8" ht="16.5" thickTop="1" x14ac:dyDescent="0.25">
      <c r="A12" s="81" t="s">
        <v>8</v>
      </c>
      <c r="B12" s="82">
        <v>38506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 x14ac:dyDescent="0.25">
      <c r="A13" s="15" t="s">
        <v>10</v>
      </c>
      <c r="B13" s="30">
        <f>DATEDIF(B12,B8,"y")</f>
        <v>18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24246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518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5050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9.5950000000000006</v>
      </c>
    </row>
    <row r="18" spans="1:8" ht="14.45" customHeight="1" x14ac:dyDescent="0.25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1" t="s">
        <v>521</v>
      </c>
      <c r="C20" s="212"/>
      <c r="D20" s="212"/>
      <c r="E20" s="212"/>
      <c r="F20" s="212"/>
      <c r="G20" s="212"/>
      <c r="H20" s="213"/>
    </row>
    <row r="21" spans="1:8" x14ac:dyDescent="0.25">
      <c r="A21" s="58"/>
      <c r="B21" s="214"/>
      <c r="C21" s="214"/>
      <c r="D21" s="214"/>
      <c r="E21" s="214"/>
      <c r="F21" s="214"/>
      <c r="G21" s="214"/>
      <c r="H21" s="215"/>
    </row>
    <row r="22" spans="1:8" ht="15.6" customHeight="1" x14ac:dyDescent="0.25">
      <c r="A22" s="59" t="s">
        <v>271</v>
      </c>
      <c r="B22" s="216" t="s">
        <v>522</v>
      </c>
      <c r="C22" s="217"/>
      <c r="D22" s="217"/>
      <c r="E22" s="217"/>
      <c r="F22" s="217"/>
      <c r="G22" s="217"/>
      <c r="H22" s="218"/>
    </row>
    <row r="23" spans="1:8" ht="14.45" customHeight="1" x14ac:dyDescent="0.25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 x14ac:dyDescent="0.25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 x14ac:dyDescent="0.25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 x14ac:dyDescent="0.25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 x14ac:dyDescent="0.25">
      <c r="A27" s="59" t="s">
        <v>272</v>
      </c>
      <c r="B27" s="216" t="s">
        <v>522</v>
      </c>
      <c r="C27" s="216"/>
      <c r="D27" s="216"/>
      <c r="E27" s="216"/>
      <c r="F27" s="216"/>
      <c r="G27" s="216"/>
      <c r="H27" s="223"/>
    </row>
    <row r="28" spans="1:8" ht="15.6" customHeight="1" x14ac:dyDescent="0.25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 x14ac:dyDescent="0.25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 x14ac:dyDescent="0.25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 x14ac:dyDescent="0.25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 x14ac:dyDescent="0.25">
      <c r="A32" s="59" t="s">
        <v>273</v>
      </c>
      <c r="B32" s="216" t="s">
        <v>522</v>
      </c>
      <c r="C32" s="216"/>
      <c r="D32" s="216"/>
      <c r="E32" s="216"/>
      <c r="F32" s="216"/>
      <c r="G32" s="216"/>
      <c r="H32" s="223"/>
    </row>
    <row r="33" spans="1:8" ht="14.45" customHeight="1" x14ac:dyDescent="0.25">
      <c r="A33" s="38"/>
      <c r="B33" s="224"/>
      <c r="C33" s="224"/>
      <c r="D33" s="224"/>
      <c r="E33" s="224"/>
      <c r="F33" s="224"/>
      <c r="G33" s="224"/>
      <c r="H33" s="225"/>
    </row>
    <row r="34" spans="1:8" ht="15.6" customHeight="1" x14ac:dyDescent="0.25">
      <c r="A34" s="38"/>
      <c r="B34" s="224"/>
      <c r="C34" s="224"/>
      <c r="D34" s="224"/>
      <c r="E34" s="224"/>
      <c r="F34" s="224"/>
      <c r="G34" s="224"/>
      <c r="H34" s="225"/>
    </row>
    <row r="35" spans="1:8" ht="14.45" customHeight="1" x14ac:dyDescent="0.25">
      <c r="A35" s="38"/>
      <c r="B35" s="224"/>
      <c r="C35" s="224"/>
      <c r="D35" s="224"/>
      <c r="E35" s="224"/>
      <c r="F35" s="224"/>
      <c r="G35" s="224"/>
      <c r="H35" s="225"/>
    </row>
    <row r="36" spans="1:8" ht="15.6" customHeight="1" x14ac:dyDescent="0.25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 x14ac:dyDescent="0.25">
      <c r="A37" s="38"/>
      <c r="D37" s="204" t="str">
        <f>IF($A$6=Вмешательства!$D$3,Вмешательства!$F$18,"")</f>
        <v/>
      </c>
      <c r="E37" s="204"/>
      <c r="F37" s="119"/>
      <c r="G37" s="119"/>
      <c r="H37" s="123"/>
    </row>
    <row r="38" spans="1:8" ht="14.45" customHeight="1" x14ac:dyDescent="0.25">
      <c r="A38" s="38"/>
      <c r="C38" s="124"/>
      <c r="D38" s="205"/>
      <c r="E38" s="206"/>
      <c r="F38" s="206"/>
      <c r="G38" s="206"/>
      <c r="H38" s="207"/>
    </row>
    <row r="39" spans="1:8" ht="14.45" customHeight="1" x14ac:dyDescent="0.25">
      <c r="A39" s="35"/>
      <c r="B39" s="119"/>
      <c r="C39" s="124"/>
      <c r="D39" s="206"/>
      <c r="E39" s="206"/>
      <c r="F39" s="206"/>
      <c r="G39" s="206"/>
      <c r="H39" s="207"/>
    </row>
    <row r="40" spans="1:8" ht="14.45" customHeight="1" x14ac:dyDescent="0.25">
      <c r="A40" s="35"/>
      <c r="B40" s="119"/>
      <c r="C40" s="124"/>
      <c r="D40" s="206"/>
      <c r="E40" s="206"/>
      <c r="F40" s="206"/>
      <c r="G40" s="206"/>
      <c r="H40" s="207"/>
    </row>
    <row r="41" spans="1:8" ht="14.45" customHeight="1" x14ac:dyDescent="0.25">
      <c r="A41" s="35"/>
      <c r="B41" s="119"/>
      <c r="C41" s="124"/>
      <c r="D41" s="206"/>
      <c r="E41" s="206"/>
      <c r="F41" s="206"/>
      <c r="G41" s="206"/>
      <c r="H41" s="207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49" t="s">
        <v>523</v>
      </c>
      <c r="E43" s="250"/>
      <c r="F43" s="250"/>
      <c r="G43" s="250"/>
      <c r="H43" s="251"/>
    </row>
    <row r="44" spans="1:8" ht="14.45" customHeight="1" x14ac:dyDescent="0.25">
      <c r="A44" s="35"/>
      <c r="B44" s="119"/>
      <c r="C44" s="126"/>
      <c r="D44" s="250"/>
      <c r="E44" s="250"/>
      <c r="F44" s="250"/>
      <c r="G44" s="250"/>
      <c r="H44" s="251"/>
    </row>
    <row r="45" spans="1:8" ht="14.45" customHeight="1" x14ac:dyDescent="0.25">
      <c r="A45" s="35"/>
      <c r="B45" s="119"/>
      <c r="C45" s="126"/>
      <c r="D45" s="250"/>
      <c r="E45" s="250"/>
      <c r="F45" s="250"/>
      <c r="G45" s="250"/>
      <c r="H45" s="251"/>
    </row>
    <row r="46" spans="1:8" x14ac:dyDescent="0.25">
      <c r="A46" s="35"/>
      <c r="B46" s="119"/>
      <c r="C46" s="126"/>
      <c r="D46" s="250"/>
      <c r="E46" s="250"/>
      <c r="F46" s="250"/>
      <c r="G46" s="250"/>
      <c r="H46" s="251"/>
    </row>
    <row r="47" spans="1:8" x14ac:dyDescent="0.25">
      <c r="A47" s="38"/>
      <c r="C47" s="126"/>
      <c r="D47" s="250"/>
      <c r="E47" s="250"/>
      <c r="F47" s="250"/>
      <c r="G47" s="250"/>
      <c r="H47" s="251"/>
    </row>
    <row r="48" spans="1:8" x14ac:dyDescent="0.25">
      <c r="A48" s="38"/>
      <c r="C48" s="126"/>
      <c r="D48" s="250"/>
      <c r="E48" s="250"/>
      <c r="F48" s="250"/>
      <c r="G48" s="250"/>
      <c r="H48" s="251"/>
    </row>
    <row r="49" spans="1:13" x14ac:dyDescent="0.25">
      <c r="A49" s="40"/>
      <c r="B49" s="31"/>
      <c r="C49" s="127"/>
      <c r="D49" s="250"/>
      <c r="E49" s="250"/>
      <c r="F49" s="250"/>
      <c r="G49" s="250"/>
      <c r="H49" s="251"/>
    </row>
    <row r="50" spans="1:13" x14ac:dyDescent="0.25">
      <c r="A50" s="38"/>
      <c r="D50" s="250"/>
      <c r="E50" s="250"/>
      <c r="F50" s="250"/>
      <c r="G50" s="250"/>
      <c r="H50" s="251"/>
      <c r="M50" t="s">
        <v>211</v>
      </c>
    </row>
    <row r="51" spans="1:13" x14ac:dyDescent="0.25">
      <c r="A51" s="62" t="s">
        <v>204</v>
      </c>
      <c r="B51" s="63" t="s">
        <v>524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K14" sqref="K14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8"/>
      <c r="B6" s="239"/>
      <c r="C6" s="239"/>
      <c r="D6" s="239"/>
      <c r="E6" s="239"/>
      <c r="F6" s="239"/>
      <c r="G6" s="239"/>
      <c r="H6" s="240"/>
    </row>
    <row r="7" spans="1:8" ht="21.6" customHeight="1" x14ac:dyDescent="0.25">
      <c r="A7" s="238"/>
      <c r="B7" s="239"/>
      <c r="C7" s="239"/>
      <c r="D7" s="239"/>
      <c r="E7" s="239"/>
      <c r="F7" s="239"/>
      <c r="G7" s="239"/>
      <c r="H7" s="240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7"/>
      <c r="D8" s="237"/>
      <c r="E8" s="237"/>
      <c r="F8" s="191"/>
      <c r="G8" s="118"/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7"/>
      <c r="D9" s="237"/>
      <c r="E9" s="237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41"/>
      <c r="D10" s="241"/>
      <c r="E10" s="241"/>
      <c r="F10" s="195"/>
      <c r="G10" s="118"/>
      <c r="H10" s="39"/>
    </row>
    <row r="11" spans="1:8" x14ac:dyDescent="0.25">
      <c r="A11" s="193"/>
      <c r="B11" s="198"/>
      <c r="C11" s="194">
        <f>SUM(F8:F10)</f>
        <v>0</v>
      </c>
      <c r="H11" s="39"/>
    </row>
    <row r="12" spans="1:8" ht="18.75" x14ac:dyDescent="0.25">
      <c r="A12" s="75" t="s">
        <v>191</v>
      </c>
      <c r="B12" s="20">
        <f>КАГ!B8</f>
        <v>45174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0.72222222222222221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0.75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Бородкина С.А.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Антуфьев И.Д.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38506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18</v>
      </c>
      <c r="H18" s="39"/>
    </row>
    <row r="19" spans="1:8" ht="14.45" customHeight="1" x14ac:dyDescent="0.25">
      <c r="A19" s="15" t="s">
        <v>12</v>
      </c>
      <c r="B19" s="68">
        <f>КАГ!B14</f>
        <v>24246</v>
      </c>
      <c r="C19" s="69"/>
      <c r="D19" s="69"/>
      <c r="E19" s="69"/>
      <c r="F19" s="69"/>
      <c r="G19" s="166" t="s">
        <v>402</v>
      </c>
      <c r="H19" s="181" t="str">
        <f>КАГ!H15</f>
        <v>02:42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5050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9.5950000000000006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0.99611111111111117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5" t="s">
        <v>517</v>
      </c>
      <c r="B25" s="246"/>
      <c r="C25" s="246"/>
      <c r="D25" s="246"/>
      <c r="E25" s="246"/>
      <c r="F25" s="246"/>
      <c r="G25" s="246"/>
      <c r="H25" s="247"/>
    </row>
    <row r="26" spans="1:8" ht="14.45" customHeight="1" x14ac:dyDescent="0.25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 x14ac:dyDescent="0.25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 x14ac:dyDescent="0.25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 x14ac:dyDescent="0.25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 x14ac:dyDescent="0.25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 x14ac:dyDescent="0.25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 x14ac:dyDescent="0.25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 x14ac:dyDescent="0.25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 x14ac:dyDescent="0.25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 x14ac:dyDescent="0.25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 x14ac:dyDescent="0.25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 x14ac:dyDescent="0.25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2" t="s">
        <v>516</v>
      </c>
      <c r="E40" s="243"/>
      <c r="F40" s="243"/>
      <c r="G40" s="243"/>
      <c r="H40" s="244"/>
    </row>
    <row r="41" spans="1:12" ht="14.45" customHeight="1" x14ac:dyDescent="0.25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 x14ac:dyDescent="0.25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 x14ac:dyDescent="0.25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 x14ac:dyDescent="0.25">
      <c r="A44" s="32"/>
      <c r="B44" s="28"/>
      <c r="C44" s="120"/>
      <c r="D44" s="243"/>
      <c r="E44" s="243"/>
      <c r="F44" s="243"/>
      <c r="G44" s="243"/>
      <c r="H44" s="244"/>
      <c r="L44" s="161"/>
    </row>
    <row r="45" spans="1:12" ht="14.45" customHeight="1" x14ac:dyDescent="0.25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 x14ac:dyDescent="0.25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 x14ac:dyDescent="0.25">
      <c r="A47" s="38"/>
      <c r="C47" s="120"/>
      <c r="D47" s="243"/>
      <c r="E47" s="243"/>
      <c r="F47" s="243"/>
      <c r="G47" s="243"/>
      <c r="H47" s="244"/>
    </row>
    <row r="48" spans="1:12" ht="14.45" customHeight="1" x14ac:dyDescent="0.25">
      <c r="A48" s="38"/>
      <c r="C48" s="120"/>
      <c r="D48" s="243"/>
      <c r="E48" s="243"/>
      <c r="F48" s="243"/>
      <c r="G48" s="243"/>
      <c r="H48" s="244"/>
    </row>
    <row r="49" spans="1:8" ht="14.45" customHeight="1" x14ac:dyDescent="0.25">
      <c r="A49" s="38"/>
      <c r="C49" s="120"/>
      <c r="D49" s="243"/>
      <c r="E49" s="243"/>
      <c r="F49" s="243"/>
      <c r="G49" s="243"/>
      <c r="H49" s="244"/>
    </row>
    <row r="50" spans="1:8" x14ac:dyDescent="0.25">
      <c r="A50" s="62" t="s">
        <v>204</v>
      </c>
      <c r="B50" s="63" t="s">
        <v>515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8" t="s">
        <v>375</v>
      </c>
      <c r="B52" s="229"/>
      <c r="C52" s="229"/>
      <c r="D52" s="229"/>
      <c r="E52" s="229"/>
      <c r="F52" s="230"/>
      <c r="H52" s="39"/>
    </row>
    <row r="53" spans="1:8" ht="15" customHeight="1" x14ac:dyDescent="0.25">
      <c r="A53" s="231"/>
      <c r="B53" s="232"/>
      <c r="C53" s="232"/>
      <c r="D53" s="232"/>
      <c r="E53" s="232"/>
      <c r="F53" s="233"/>
      <c r="G53" s="74" t="str">
        <f>IF(ISBLANK(H13),"",H13)</f>
        <v/>
      </c>
      <c r="H53" s="64"/>
    </row>
    <row r="54" spans="1:8" x14ac:dyDescent="0.25">
      <c r="A54" s="234"/>
      <c r="B54" s="235"/>
      <c r="C54" s="235"/>
      <c r="D54" s="235"/>
      <c r="E54" s="235"/>
      <c r="F54" s="236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45174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Антуфьев И.Д.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38506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18</v>
      </c>
    </row>
    <row r="7" spans="1:4" x14ac:dyDescent="0.25">
      <c r="A7" s="38"/>
      <c r="C7" s="101" t="s">
        <v>12</v>
      </c>
      <c r="D7" s="103">
        <f>КАГ!$B$14</f>
        <v>24246</v>
      </c>
    </row>
    <row r="8" spans="1:4" x14ac:dyDescent="0.25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45174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495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401</v>
      </c>
      <c r="C17" s="183" t="s">
        <v>429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473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514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2023-09-05T21:36:48Z</cp:lastPrinted>
  <dcterms:created xsi:type="dcterms:W3CDTF">2015-06-05T18:19:34Z</dcterms:created>
  <dcterms:modified xsi:type="dcterms:W3CDTF">2023-09-05T21:37:39Z</dcterms:modified>
</cp:coreProperties>
</file>