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1AD42241-7073-43D5-BF96-129040604387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2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E64" i="1" s="1"/>
  <c r="E65" i="1" s="1"/>
  <c r="E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AC66" i="1" l="1"/>
  <c r="P66" i="1"/>
  <c r="AC67" i="1" s="1"/>
  <c r="R66" i="1"/>
  <c r="R67" i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6" i="1" l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AC47" i="1"/>
  <c r="AB23" i="1"/>
  <c r="AC46" i="1"/>
  <c r="AB47" i="1"/>
  <c r="M41" i="1"/>
  <c r="L41" i="1"/>
  <c r="K66" i="1" l="1"/>
  <c r="X67" i="1" s="1"/>
  <c r="X2" i="1"/>
  <c r="X60" i="1"/>
  <c r="X58" i="1"/>
  <c r="X53" i="1"/>
  <c r="X48" i="1"/>
  <c r="G53" i="1"/>
  <c r="X47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X42" i="1" l="1"/>
  <c r="X39" i="1"/>
  <c r="X52" i="1"/>
  <c r="X49" i="1"/>
  <c r="X54" i="1"/>
  <c r="X61" i="1"/>
  <c r="X56" i="1"/>
  <c r="X65" i="1"/>
  <c r="X55" i="1"/>
  <c r="X40" i="1"/>
  <c r="X51" i="1"/>
  <c r="X43" i="1"/>
  <c r="X41" i="1"/>
  <c r="X45" i="1"/>
  <c r="X50" i="1"/>
  <c r="X46" i="1"/>
  <c r="X44" i="1"/>
  <c r="X57" i="1"/>
  <c r="X63" i="1"/>
  <c r="X59" i="1"/>
  <c r="X62" i="1"/>
  <c r="X64" i="1"/>
  <c r="X66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7" i="1" s="1"/>
  <c r="T2" i="1"/>
  <c r="G61" i="1"/>
  <c r="AA61" i="1"/>
  <c r="AA63" i="1"/>
  <c r="AA53" i="1"/>
  <c r="AA18" i="1"/>
  <c r="AA3" i="1"/>
  <c r="AA26" i="1"/>
  <c r="AA54" i="1"/>
  <c r="AA30" i="1"/>
  <c r="AA46" i="1"/>
  <c r="AA43" i="1"/>
  <c r="AA36" i="1"/>
  <c r="AA44" i="1"/>
  <c r="AA28" i="1"/>
  <c r="AA48" i="1"/>
  <c r="AA6" i="1"/>
  <c r="AA9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33" i="1" l="1"/>
  <c r="AA17" i="1"/>
  <c r="AA51" i="1"/>
  <c r="AA13" i="1"/>
  <c r="AA20" i="1"/>
  <c r="AA40" i="1"/>
  <c r="AA8" i="1"/>
  <c r="AA4" i="1"/>
  <c r="AA39" i="1"/>
  <c r="AA55" i="1"/>
  <c r="AA34" i="1"/>
  <c r="AA14" i="1"/>
  <c r="AA11" i="1"/>
  <c r="AA56" i="1"/>
  <c r="AA59" i="1"/>
  <c r="AA65" i="1"/>
  <c r="AA10" i="1"/>
  <c r="AA38" i="1"/>
  <c r="AA19" i="1"/>
  <c r="AA7" i="1"/>
  <c r="AA32" i="1"/>
  <c r="AA45" i="1"/>
  <c r="AA41" i="1"/>
  <c r="AA35" i="1"/>
  <c r="AA25" i="1"/>
  <c r="AA50" i="1"/>
  <c r="AA52" i="1"/>
  <c r="AA15" i="1"/>
  <c r="AA21" i="1"/>
  <c r="AA24" i="1"/>
  <c r="AA23" i="1"/>
  <c r="AA49" i="1"/>
  <c r="AA5" i="1"/>
  <c r="AA42" i="1"/>
  <c r="AA37" i="1"/>
  <c r="AA12" i="1"/>
  <c r="AA16" i="1"/>
  <c r="AA31" i="1"/>
  <c r="AA27" i="1"/>
  <c r="AA22" i="1"/>
  <c r="AA47" i="1"/>
  <c r="AA29" i="1"/>
  <c r="AA57" i="1"/>
  <c r="AA58" i="1"/>
  <c r="AA60" i="1"/>
  <c r="AA62" i="1"/>
  <c r="AA64" i="1"/>
  <c r="AA66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4" i="1"/>
  <c r="T3" i="1"/>
  <c r="M56" i="1"/>
  <c r="M57" i="1" s="1"/>
  <c r="L54" i="1"/>
  <c r="G66" i="1" l="1"/>
  <c r="T67" i="1" s="1"/>
  <c r="T36" i="1"/>
  <c r="T12" i="1"/>
  <c r="T6" i="1"/>
  <c r="T45" i="1"/>
  <c r="T15" i="1"/>
  <c r="T59" i="1"/>
  <c r="T27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T63" i="1" l="1"/>
  <c r="T20" i="1"/>
  <c r="T44" i="1"/>
  <c r="T28" i="1"/>
  <c r="T22" i="1"/>
  <c r="T60" i="1"/>
  <c r="T29" i="1"/>
  <c r="T56" i="1"/>
  <c r="T32" i="1"/>
  <c r="T62" i="1"/>
  <c r="T18" i="1"/>
  <c r="T46" i="1"/>
  <c r="T8" i="1"/>
  <c r="T17" i="1"/>
  <c r="T61" i="1"/>
  <c r="T11" i="1"/>
  <c r="T66" i="1"/>
  <c r="T21" i="1"/>
  <c r="T37" i="1"/>
  <c r="T9" i="1"/>
  <c r="T5" i="1"/>
  <c r="T55" i="1"/>
  <c r="T52" i="1"/>
  <c r="T41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L66" i="1"/>
  <c r="Y67" i="1" s="1"/>
  <c r="M61" i="1"/>
  <c r="Y57" i="1"/>
  <c r="Y60" i="1"/>
  <c r="Y20" i="1" l="1"/>
  <c r="Y63" i="1"/>
  <c r="Y61" i="1"/>
  <c r="Y65" i="1"/>
  <c r="Y62" i="1"/>
  <c r="Y59" i="1"/>
  <c r="Y56" i="1"/>
  <c r="Y58" i="1"/>
  <c r="Y64" i="1"/>
  <c r="Y66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5" i="1"/>
  <c r="Z27" i="1"/>
  <c r="Z17" i="1"/>
  <c r="Z64" i="1"/>
  <c r="Z40" i="1"/>
  <c r="Z54" i="1"/>
  <c r="Z7" i="1"/>
  <c r="Z60" i="1"/>
  <c r="Z30" i="1"/>
  <c r="Z35" i="1"/>
  <c r="Z58" i="1"/>
  <c r="Z16" i="1"/>
  <c r="Z15" i="1"/>
  <c r="Z5" i="1" l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<sst xmlns="http://schemas.openxmlformats.org/spreadsheetml/2006/main" count="865" uniqueCount="524">
  <si>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</si>
  <si>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</si>
  <si>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</si>
  <si>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</si>
  <si>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</si>
  <si>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</si>
  <si>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</si>
  <si>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</si>
  <si>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</si>
  <si>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</si>
  <si>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</si>
  <si>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</si>
  <si>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</si>
  <si>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</si>
  <si>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</si>
  <si>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</si>
  <si>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</si>
  <si>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</si>
  <si>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</si>
  <si>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</si>
  <si>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</si>
  <si>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</si>
  <si>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</si>
  <si>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</si>
  <si>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</si>
  <si>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</si>
  <si>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</si>
  <si>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</si>
  <si>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</si>
  <si>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</si>
  <si>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</si>
  <si>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</si>
  <si>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</si>
  <si>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</si>
  <si>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</si>
  <si>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</si>
  <si>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</si>
  <si>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</si>
  <si>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</si>
  <si>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</si>
  <si>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</si>
  <si>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</si>
  <si>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</si>
  <si>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</si>
  <si>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</si>
  <si>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</si>
  <si>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</si>
  <si>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</si>
  <si>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</si>
  <si>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</si>
  <si>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</si>
  <si>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</si>
  <si>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</si>
  <si>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</si>
  <si>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</si>
  <si>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</si>
  <si>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</si>
  <si>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</si>
  <si>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</si>
  <si>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</si>
  <si>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</si>
  <si>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</si>
  <si>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</si>
  <si>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</si>
  <si>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</si>
  <si>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</si>
  <si>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</si>
  <si>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</si>
  <si>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</si>
  <si>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</si>
  <si>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</si>
  <si>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</si>
  <si>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</si>
  <si>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</si>
  <si>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</si>
  <si>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</si>
  <si>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</si>
  <si>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</si>
  <si>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</si>
  <si>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</si>
  <si>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</si>
  <si>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</si>
  <si>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</si>
  <si>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</si>
  <si>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</si>
  <si>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</si>
  <si>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</si>
  <si>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</si>
  <si>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</si>
  <si>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</si>
  <si>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</si>
  <si>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</si>
  <si>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</si>
  <si>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</si>
  <si>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</si>
  <si>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</si>
  <si>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</si>
  <si>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</si>
  <si>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</si>
  <si>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</si>
  <si>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</si>
  <si>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</si>
  <si>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</si>
  <si>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</si>
  <si>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</si>
  <si>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</si>
  <si>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</si>
  <si>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</si>
  <si>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</si>
  <si>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</si>
  <si>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</si>
  <si>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</si>
  <si>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</si>
  <si>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</si>
  <si>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</si>
  <si>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</si>
  <si>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</si>
  <si>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</si>
  <si>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</si>
  <si>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</si>
  <si>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</si>
  <si>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</si>
  <si>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</si>
  <si>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</si>
  <si>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</si>
  <si>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</si>
  <si>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</si>
  <si>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</si>
  <si>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</si>
  <si>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</si>
  <si>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</si>
  <si>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</si>
  <si>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</si>
  <si>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</si>
  <si>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</si>
  <si>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</si>
  <si>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</si>
  <si>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</si>
  <si>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</si>
  <si>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</si>
  <si>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</si>
  <si>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</si>
  <si>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</si>
  <si>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</si>
  <si>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</si>
  <si>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</si>
  <si>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</si>
  <si>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</si>
  <si>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</si>
  <si>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</si>
  <si>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</si>
  <si>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</si>
  <si>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</si>
  <si>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</si>
  <si>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</si>
  <si>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</si>
  <si>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</si>
  <si>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</si>
  <si>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</si>
  <si>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</si>
  <si>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</si>
  <si>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</si>
  <si>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</si>
  <si>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</si>
  <si>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</si>
  <si>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</si>
  <si>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</si>
  <si>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</si>
  <si>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</si>
  <si>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</si>
  <si>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</si>
  <si>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</si>
  <si>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</si>
  <si>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</si>
  <si>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</si>
  <si>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</si>
  <si>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</si>
  <si>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</si>
  <si>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</si>
  <si>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</si>
  <si>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</si>
  <si>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</si>
  <si>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</si>
  <si>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</si>
  <si>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</si>
  <si>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</si>
  <si>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</si>
  <si>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</si>
  <si>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</si>
  <si>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</si>
  <si>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</si>
  <si>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</si>
  <si>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</si>
  <si>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</si>
  <si>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</si>
  <si>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</si>
  <si>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</si>
  <si>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</si>
  <si>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</si>
  <si>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</si>
  <si>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</si>
  <si>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</si>
  <si>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</si>
  <si>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</si>
  <si>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</si>
  <si>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</si>
  <si>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</si>
  <si>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</si>
  <si>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</si>
  <si>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</si>
  <si>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</si>
  <si>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</si>
  <si>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</si>
  <si>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</si>
  <si>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</si>
  <si>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</si>
  <si>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</si>
  <si>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</si>
  <si>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</si>
  <si>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</si>
  <si>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</si>
  <si>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</si>
  <si>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</si>
  <si>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</si>
  <si>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</si>
  <si>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</si>
  <si>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</si>
  <si>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</si>
  <si>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</si>
  <si>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</si>
  <si>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</si>
  <si>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</si>
  <si>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</si>
  <si>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</si>
  <si>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</si>
  <si>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</si>
  <si>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</si>
  <si>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</si>
  <si>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</si>
  <si>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</si>
  <si>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</si>
  <si>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</si>
  <si>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</si>
  <si>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</si>
  <si>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</si>
  <si>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</si>
  <si>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</si>
  <si>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</si>
  <si>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</si>
  <si>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</si>
  <si>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</si>
  <si>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</si>
  <si>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</si>
  <si>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</si>
  <si>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</si>
  <si>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</si>
  <si>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</si>
  <si>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</si>
  <si>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</si>
  <si>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</si>
  <si>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</si>
  <si>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</si>
  <si>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</si>
  <si>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</si>
  <si>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</si>
  <si>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</si>
  <si>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</si>
  <si>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</si>
  <si>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</si>
  <si>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</si>
  <si>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</si>
  <si>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</si>
  <si>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</si>
  <si>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</si>
  <si>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</si>
  <si>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</si>
  <si>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</si>
  <si>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</si>
  <si>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</si>
  <si>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</si>
  <si>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</si>
  <si>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</si>
  <si>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</si>
  <si>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</si>
  <si>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</si>
  <si>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</si>
  <si>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</si>
  <si>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</si>
  <si>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</si>
  <si>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</si>
  <si>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</si>
  <si>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</si>
  <si>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</si>
  <si>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</si>
  <si>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</si>
  <si>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</si>
  <si>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</si>
  <si>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</si>
  <si>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</si>
  <si>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</si>
  <si>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</si>
  <si>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</si>
  <si>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</si>
  <si>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</si>
  <si>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</si>
  <si>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</si>
  <si>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</si>
  <si>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</si>
  <si>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</si>
  <si>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</si>
  <si>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</si>
  <si>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</si>
  <si>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</si>
  <si>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</si>
  <si>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</si>
  <si>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</si>
  <si>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</si>
  <si>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</si>
  <si>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</si>
  <si>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</si>
  <si>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</si>
  <si>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</si>
  <si>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</si>
  <si>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</si>
  <si>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</si>
  <si>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</si>
  <si>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</si>
  <si>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</si>
  <si>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</si>
  <si>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</si>
  <si>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</si>
  <si>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</si>
  <si>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</si>
  <si>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</si>
  <si>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</si>
  <si>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</si>
  <si>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</si>
  <si>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</si>
  <si>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</si>
  <si>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</si>
  <si>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</si>
  <si>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</si>
  <si>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</si>
  <si>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</si>
  <si>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</si>
  <si>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</si>
  <si>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</si>
  <si>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</si>
  <si>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</si>
  <si>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</si>
  <si>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</si>
  <si>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</si>
  <si>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</si>
  <si>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</si>
  <si>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</si>
  <si>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</si>
  <si>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</si>
  <si>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</si>
  <si>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</si>
  <si>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</si>
  <si>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</si>
  <si>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</si>
  <si>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</si>
  <si>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</si>
  <si>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</si>
  <si>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</si>
  <si>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</si>
  <si>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</si>
  <si>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</si>
  <si>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</si>
  <si>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</si>
  <si>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</si>
  <si>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</si>
  <si>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</si>
  <si>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</si>
  <si>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</si>
  <si>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</si>
  <si>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</si>
  <si>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</si>
  <si>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</si>
  <si>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</si>
  <si>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</si>
  <si>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</si>
  <si>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</si>
  <si>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</si>
  <si>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</si>
  <si>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</si>
  <si>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</si>
  <si>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</si>
  <si>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</si>
  <si>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</si>
  <si>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</si>
  <si>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</si>
  <si>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</si>
  <si>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</si>
  <si>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</si>
  <si>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</si>
  <si>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</si>
  <si>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</si>
  <si>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</si>
  <si>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</si>
  <si>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</si>
  <si>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</si>
  <si>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</si>
  <si>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</si>
  <si>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</si>
  <si>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</si>
  <si>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</si>
  <si>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</si>
  <si>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</si>
  <si>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</si>
  <si>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</si>
  <si>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</si>
  <si>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</si>
  <si>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</si>
  <si>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</si>
  <si>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</si>
  <si>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</si>
  <si>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</si>
  <si>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</si>
  <si>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</si>
  <si>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</si>
  <si>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</si>
  <si>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</si>
  <si>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</si>
  <si>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</si>
  <si>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</si>
  <si>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</si>
  <si>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</si>
  <si>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</si>
  <si>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</si>
  <si>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</si>
  <si>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</si>
  <si>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</si>
  <si>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</si>
  <si>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</si>
  <si>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</si>
  <si>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</si>
  <si>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</si>
  <si>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</si>
  <si>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</si>
  <si>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</si>
  <si>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</si>
  <si>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</si>
  <si>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</si>
  <si>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</si>
  <si>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</si>
  <si>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</si>
  <si>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</si>
  <si>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</si>
  <si>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</si>
  <si>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</si>
  <si>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</si>
  <si>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</si>
  <si>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</si>
  <si>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</si>
  <si>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</si>
  <si>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</si>
  <si>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</si>
  <si>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</si>
  <si>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</si>
  <si>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</si>
  <si>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</si>
  <si>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</si>
  <si>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</si>
  <si>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</si>
  <si>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</si>
  <si>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</si>
  <si>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</si>
  <si>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</si>
  <si>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</si>
  <si>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</si>
  <si>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</si>
  <si>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</si>
  <si>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</si>
  <si>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</si>
  <si>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</si>
  <si>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</si>
  <si>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</si>
  <si>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</si>
  <si>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</si>
  <si>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</si>
  <si>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</si>
  <si>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</si>
  <si>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</si>
  <si>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</si>
  <si>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</si>
  <si>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</si>
  <si>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</si>
  <si>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</si>
  <si>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</si>
  <si>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</si>
  <si>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</si>
  <si>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</si>
  <si>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</si>
  <si>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</si>
  <si>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</si>
  <si>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</si>
  <si>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</si>
  <si>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</si>
  <si>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</si>
  <si>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</si>
  <si>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</si>
  <si>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</si>
  <si>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</si>
  <si>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</si>
  <si>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</si>
  <si>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</si>
  <si>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</si>
  <si>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</si>
  <si>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</si>
  <si>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</si>
  <si>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100 ml</t>
  </si>
  <si>
    <t xml:space="preserve">И/О заведующего отделения: А.В. Воронков </t>
  </si>
  <si>
    <t>Хаванкин В.В.</t>
  </si>
  <si>
    <t>10:24</t>
  </si>
  <si>
    <t>Правый</t>
  </si>
  <si>
    <t>проходим, контуры ровные.</t>
  </si>
  <si>
    <t>на фоне нестабильного 70% стеноза среднего сегмента определяется пристеночный тромб, ближе TTG3, апикальная тромбэмболия.   Антеградный кровоток пропульсивный, TIMI II</t>
  </si>
  <si>
    <t>стеноз среднего сегмента 30%.  Антеградный кровоток TIMI III</t>
  </si>
  <si>
    <t>проходим, контуры ровные.  Антеградный кровоток TIMI III</t>
  </si>
  <si>
    <t>Совместно с д/кардиологом: с учетом клинических данных, ЭКГ и КАГ рекомендована ЧТКА ПНА.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</si>
  <si>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</si>
  <si>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Устье ствола ЛКА катетеризировано проводниковым катетером Launcher JL 3,5 6Fr. Коронарный проводник Fielder, 1 шт заведен  в дистальный сегмент ПНА.  Аспирационным катером Hunter из апикального сегмента ПНА  удалось аспирировать тромб. В зону стеноза  среднего сегмента позиционирован и имплантирован DES Resolute Integtity 3.5-22 мм, давлением 12 атм. На контрольных съёмках в зоне проксимальной кромки стента определяется линейная диссекция. Зона диссекции покрыта стентом  DES Resolute Integtity 4.0-12 мм, имплантация давлением 12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III, апикальный сегмент контрастируется в полном объёме.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</si>
</sst>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19" zoomScaleNormal="100" zoomScaleSheetLayoutView="100" zoomScalePageLayoutView="90" workbookViewId="0">
      <selection activeCell="A51" sqref="A5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45170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0.56944444444444442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 x14ac:dyDescent="0.3">
      <c r="A11" s="89" t="s">
        <v>192</v>
      </c>
      <c r="B11" s="201" t="s">
        <v>514</v>
      </c>
      <c r="C11" s="8"/>
      <c r="D11" s="95" t="s">
        <v>170</v>
      </c>
      <c r="E11" s="93"/>
      <c r="F11" s="93"/>
      <c r="G11" s="24" t="s">
        <v>510</v>
      </c>
      <c r="H11" s="26"/>
    </row>
    <row r="12" spans="1:8" ht="16.5" thickTop="1" x14ac:dyDescent="0.25">
      <c r="A12" s="81" t="s">
        <v>8</v>
      </c>
      <c r="B12" s="82">
        <v>27976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47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23855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515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2610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4.9589999999999996</v>
      </c>
    </row>
    <row r="18" spans="1:8" ht="14.45" customHeight="1" x14ac:dyDescent="0.25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3" t="s">
        <v>517</v>
      </c>
      <c r="C20" s="214"/>
      <c r="D20" s="214"/>
      <c r="E20" s="214"/>
      <c r="F20" s="214"/>
      <c r="G20" s="214"/>
      <c r="H20" s="215"/>
    </row>
    <row r="21" spans="1:8" x14ac:dyDescent="0.25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 x14ac:dyDescent="0.25">
      <c r="A22" s="59" t="s">
        <v>271</v>
      </c>
      <c r="B22" s="218" t="s">
        <v>518</v>
      </c>
      <c r="C22" s="218"/>
      <c r="D22" s="218"/>
      <c r="E22" s="218"/>
      <c r="F22" s="218"/>
      <c r="G22" s="218"/>
      <c r="H22" s="219"/>
    </row>
    <row r="23" spans="1:8" ht="14.45" customHeight="1" x14ac:dyDescent="0.25">
      <c r="A23" s="38"/>
      <c r="B23" s="220"/>
      <c r="C23" s="220"/>
      <c r="D23" s="220"/>
      <c r="E23" s="220"/>
      <c r="F23" s="220"/>
      <c r="G23" s="220"/>
      <c r="H23" s="221"/>
    </row>
    <row r="24" spans="1:8" ht="14.45" customHeight="1" x14ac:dyDescent="0.25">
      <c r="A24" s="60"/>
      <c r="B24" s="220"/>
      <c r="C24" s="220"/>
      <c r="D24" s="220"/>
      <c r="E24" s="220"/>
      <c r="F24" s="220"/>
      <c r="G24" s="220"/>
      <c r="H24" s="221"/>
    </row>
    <row r="25" spans="1:8" ht="14.45" customHeight="1" x14ac:dyDescent="0.25">
      <c r="A25" s="38"/>
      <c r="B25" s="220"/>
      <c r="C25" s="220"/>
      <c r="D25" s="220"/>
      <c r="E25" s="220"/>
      <c r="F25" s="220"/>
      <c r="G25" s="220"/>
      <c r="H25" s="221"/>
    </row>
    <row r="26" spans="1:8" ht="14.45" customHeight="1" x14ac:dyDescent="0.25">
      <c r="A26" s="40"/>
      <c r="B26" s="222"/>
      <c r="C26" s="222"/>
      <c r="D26" s="222"/>
      <c r="E26" s="222"/>
      <c r="F26" s="222"/>
      <c r="G26" s="222"/>
      <c r="H26" s="223"/>
    </row>
    <row r="27" spans="1:8" ht="14.45" customHeight="1" x14ac:dyDescent="0.25">
      <c r="A27" s="59" t="s">
        <v>272</v>
      </c>
      <c r="B27" s="218" t="s">
        <v>520</v>
      </c>
      <c r="C27" s="218"/>
      <c r="D27" s="218"/>
      <c r="E27" s="218"/>
      <c r="F27" s="218"/>
      <c r="G27" s="218"/>
      <c r="H27" s="219"/>
    </row>
    <row r="28" spans="1:8" ht="15.6" customHeight="1" x14ac:dyDescent="0.25">
      <c r="A28" s="38"/>
      <c r="B28" s="220"/>
      <c r="C28" s="220"/>
      <c r="D28" s="220"/>
      <c r="E28" s="220"/>
      <c r="F28" s="220"/>
      <c r="G28" s="220"/>
      <c r="H28" s="221"/>
    </row>
    <row r="29" spans="1:8" ht="14.45" customHeight="1" x14ac:dyDescent="0.25">
      <c r="A29" s="38"/>
      <c r="B29" s="220"/>
      <c r="C29" s="220"/>
      <c r="D29" s="220"/>
      <c r="E29" s="220"/>
      <c r="F29" s="220"/>
      <c r="G29" s="220"/>
      <c r="H29" s="221"/>
    </row>
    <row r="30" spans="1:8" ht="14.45" customHeight="1" x14ac:dyDescent="0.25">
      <c r="A30" s="32"/>
      <c r="B30" s="220"/>
      <c r="C30" s="220"/>
      <c r="D30" s="220"/>
      <c r="E30" s="220"/>
      <c r="F30" s="220"/>
      <c r="G30" s="220"/>
      <c r="H30" s="221"/>
    </row>
    <row r="31" spans="1:8" ht="14.45" customHeight="1" x14ac:dyDescent="0.25">
      <c r="A31" s="33"/>
      <c r="B31" s="222"/>
      <c r="C31" s="222"/>
      <c r="D31" s="222"/>
      <c r="E31" s="222"/>
      <c r="F31" s="222"/>
      <c r="G31" s="222"/>
      <c r="H31" s="223"/>
    </row>
    <row r="32" spans="1:8" ht="14.45" customHeight="1" x14ac:dyDescent="0.25">
      <c r="A32" s="59" t="s">
        <v>273</v>
      </c>
      <c r="B32" s="218" t="s">
        <v>519</v>
      </c>
      <c r="C32" s="218"/>
      <c r="D32" s="218"/>
      <c r="E32" s="218"/>
      <c r="F32" s="218"/>
      <c r="G32" s="218"/>
      <c r="H32" s="219"/>
    </row>
    <row r="33" spans="1:8" ht="14.45" customHeight="1" x14ac:dyDescent="0.25">
      <c r="A33" s="38"/>
      <c r="B33" s="220"/>
      <c r="C33" s="220"/>
      <c r="D33" s="220"/>
      <c r="E33" s="220"/>
      <c r="F33" s="220"/>
      <c r="G33" s="220"/>
      <c r="H33" s="221"/>
    </row>
    <row r="34" spans="1:8" ht="15.6" customHeight="1" x14ac:dyDescent="0.25">
      <c r="A34" s="38"/>
      <c r="B34" s="220"/>
      <c r="C34" s="220"/>
      <c r="D34" s="220"/>
      <c r="E34" s="220"/>
      <c r="F34" s="220"/>
      <c r="G34" s="220"/>
      <c r="H34" s="221"/>
    </row>
    <row r="35" spans="1:8" ht="14.45" customHeight="1" x14ac:dyDescent="0.25">
      <c r="A35" s="38"/>
      <c r="B35" s="220"/>
      <c r="C35" s="220"/>
      <c r="D35" s="220"/>
      <c r="E35" s="220"/>
      <c r="F35" s="220"/>
      <c r="G35" s="220"/>
      <c r="H35" s="221"/>
    </row>
    <row r="36" spans="1:8" ht="15.6" customHeight="1" x14ac:dyDescent="0.25">
      <c r="A36" s="38"/>
      <c r="B36" s="220"/>
      <c r="C36" s="220"/>
      <c r="D36" s="220"/>
      <c r="E36" s="220"/>
      <c r="F36" s="220"/>
      <c r="G36" s="220"/>
      <c r="H36" s="221"/>
    </row>
    <row r="37" spans="1:8" ht="14.45" customHeight="1" x14ac:dyDescent="0.25">
      <c r="A37" s="38"/>
      <c r="D37" s="206" t="str">
        <f>IF($A$6=Вмешательства!$D$3,Вмешательства!$F$18,"")</f>
        <v/>
      </c>
      <c r="E37" s="206"/>
      <c r="F37" s="119"/>
      <c r="G37" s="119"/>
      <c r="H37" s="123"/>
    </row>
    <row r="38" spans="1:8" ht="14.45" customHeight="1" x14ac:dyDescent="0.25">
      <c r="A38" s="38"/>
      <c r="C38" s="124"/>
      <c r="D38" s="207"/>
      <c r="E38" s="208"/>
      <c r="F38" s="208"/>
      <c r="G38" s="208"/>
      <c r="H38" s="209"/>
    </row>
    <row r="39" spans="1:8" ht="14.45" customHeight="1" x14ac:dyDescent="0.25">
      <c r="A39" s="35"/>
      <c r="B39" s="119"/>
      <c r="C39" s="124"/>
      <c r="D39" s="208"/>
      <c r="E39" s="208"/>
      <c r="F39" s="208"/>
      <c r="G39" s="208"/>
      <c r="H39" s="209"/>
    </row>
    <row r="40" spans="1:8" ht="14.45" customHeight="1" x14ac:dyDescent="0.25">
      <c r="A40" s="35"/>
      <c r="B40" s="119"/>
      <c r="C40" s="124"/>
      <c r="D40" s="208"/>
      <c r="E40" s="208"/>
      <c r="F40" s="208"/>
      <c r="G40" s="208"/>
      <c r="H40" s="209"/>
    </row>
    <row r="41" spans="1:8" ht="14.45" customHeight="1" x14ac:dyDescent="0.25">
      <c r="A41" s="35"/>
      <c r="B41" s="119"/>
      <c r="C41" s="124"/>
      <c r="D41" s="208"/>
      <c r="E41" s="208"/>
      <c r="F41" s="208"/>
      <c r="G41" s="208"/>
      <c r="H41" s="209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45" t="s">
        <v>521</v>
      </c>
      <c r="E43" s="204"/>
      <c r="F43" s="204"/>
      <c r="G43" s="204"/>
      <c r="H43" s="205"/>
    </row>
    <row r="44" spans="1:8" ht="14.45" customHeight="1" x14ac:dyDescent="0.25">
      <c r="A44" s="35"/>
      <c r="B44" s="119"/>
      <c r="C44" s="126"/>
      <c r="D44" s="204"/>
      <c r="E44" s="204"/>
      <c r="F44" s="204"/>
      <c r="G44" s="204"/>
      <c r="H44" s="205"/>
    </row>
    <row r="45" spans="1:8" ht="14.45" customHeight="1" x14ac:dyDescent="0.25">
      <c r="A45" s="35"/>
      <c r="B45" s="119"/>
      <c r="C45" s="126"/>
      <c r="D45" s="204"/>
      <c r="E45" s="204"/>
      <c r="F45" s="204"/>
      <c r="G45" s="204"/>
      <c r="H45" s="205"/>
    </row>
    <row r="46" spans="1:8" x14ac:dyDescent="0.25">
      <c r="A46" s="35"/>
      <c r="B46" s="119"/>
      <c r="C46" s="126"/>
      <c r="D46" s="204"/>
      <c r="E46" s="204"/>
      <c r="F46" s="204"/>
      <c r="G46" s="204"/>
      <c r="H46" s="205"/>
    </row>
    <row r="47" spans="1:8" x14ac:dyDescent="0.25">
      <c r="A47" s="38"/>
      <c r="C47" s="126"/>
      <c r="D47" s="204"/>
      <c r="E47" s="204"/>
      <c r="F47" s="204"/>
      <c r="G47" s="204"/>
      <c r="H47" s="205"/>
    </row>
    <row r="48" spans="1:8" x14ac:dyDescent="0.25">
      <c r="A48" s="38"/>
      <c r="C48" s="126"/>
      <c r="D48" s="204"/>
      <c r="E48" s="204"/>
      <c r="F48" s="204"/>
      <c r="G48" s="204"/>
      <c r="H48" s="205"/>
    </row>
    <row r="49" spans="1:13" x14ac:dyDescent="0.25">
      <c r="A49" s="40"/>
      <c r="B49" s="31"/>
      <c r="C49" s="127"/>
      <c r="D49" s="204"/>
      <c r="E49" s="204"/>
      <c r="F49" s="204"/>
      <c r="G49" s="204"/>
      <c r="H49" s="205"/>
    </row>
    <row r="50" spans="1:13" x14ac:dyDescent="0.25">
      <c r="A50" s="38"/>
      <c r="D50" s="204"/>
      <c r="E50" s="204"/>
      <c r="F50" s="204"/>
      <c r="G50" s="204"/>
      <c r="H50" s="205"/>
      <c r="M50" t="s">
        <v>211</v>
      </c>
    </row>
    <row r="51" spans="1:13" x14ac:dyDescent="0.25">
      <c r="A51" s="62" t="s">
        <v>204</v>
      </c>
      <c r="B51" s="63" t="s">
        <v>512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L31" sqref="L31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4" t="s">
        <v>208</v>
      </c>
      <c r="B6" s="235"/>
      <c r="C6" s="235"/>
      <c r="D6" s="235"/>
      <c r="E6" s="235"/>
      <c r="F6" s="235"/>
      <c r="G6" s="235"/>
      <c r="H6" s="236"/>
    </row>
    <row r="7" spans="1:8" ht="21.6" customHeight="1" x14ac:dyDescent="0.25">
      <c r="A7" s="234"/>
      <c r="B7" s="235"/>
      <c r="C7" s="235"/>
      <c r="D7" s="235"/>
      <c r="E7" s="235"/>
      <c r="F7" s="235"/>
      <c r="G7" s="235"/>
      <c r="H7" s="236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3" t="s">
        <v>221</v>
      </c>
      <c r="D8" s="233"/>
      <c r="E8" s="233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3"/>
      <c r="D9" s="233"/>
      <c r="E9" s="233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7"/>
      <c r="D10" s="237"/>
      <c r="E10" s="237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45170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0.56944444444444442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0.60416666666666663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Хаванкин В.В.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27976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47</v>
      </c>
      <c r="H18" s="39"/>
    </row>
    <row r="19" spans="1:8" ht="14.45" customHeight="1" x14ac:dyDescent="0.25">
      <c r="A19" s="15" t="s">
        <v>12</v>
      </c>
      <c r="B19" s="68">
        <f>КАГ!B14</f>
        <v>23855</v>
      </c>
      <c r="C19" s="69"/>
      <c r="D19" s="69"/>
      <c r="E19" s="69"/>
      <c r="F19" s="69"/>
      <c r="G19" s="166" t="s">
        <v>402</v>
      </c>
      <c r="H19" s="181" t="str">
        <f>КАГ!H15</f>
        <v>10:24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2610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4.9589999999999996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0.57250000000000001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4" t="s">
        <v>523</v>
      </c>
      <c r="B25" s="241"/>
      <c r="C25" s="241"/>
      <c r="D25" s="241"/>
      <c r="E25" s="241"/>
      <c r="F25" s="241"/>
      <c r="G25" s="241"/>
      <c r="H25" s="242"/>
    </row>
    <row r="26" spans="1:8" ht="14.45" customHeight="1" x14ac:dyDescent="0.25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 x14ac:dyDescent="0.25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 x14ac:dyDescent="0.25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 x14ac:dyDescent="0.25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 x14ac:dyDescent="0.25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 x14ac:dyDescent="0.25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 x14ac:dyDescent="0.25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 x14ac:dyDescent="0.25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 x14ac:dyDescent="0.25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 x14ac:dyDescent="0.25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 x14ac:dyDescent="0.25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 x14ac:dyDescent="0.25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512</v>
      </c>
      <c r="C40" s="120"/>
      <c r="D40" s="238" t="s">
        <v>522</v>
      </c>
      <c r="E40" s="239"/>
      <c r="F40" s="239"/>
      <c r="G40" s="239"/>
      <c r="H40" s="240"/>
    </row>
    <row r="41" spans="1:12" ht="14.45" customHeight="1" x14ac:dyDescent="0.25">
      <c r="A41" s="32"/>
      <c r="B41" s="28"/>
      <c r="C41" s="120"/>
      <c r="D41" s="239"/>
      <c r="E41" s="239"/>
      <c r="F41" s="239"/>
      <c r="G41" s="239"/>
      <c r="H41" s="240"/>
    </row>
    <row r="42" spans="1:12" ht="14.45" customHeight="1" x14ac:dyDescent="0.25">
      <c r="A42" s="32"/>
      <c r="B42" s="28"/>
      <c r="C42" s="120"/>
      <c r="D42" s="239"/>
      <c r="E42" s="239"/>
      <c r="F42" s="239"/>
      <c r="G42" s="239"/>
      <c r="H42" s="240"/>
    </row>
    <row r="43" spans="1:12" ht="14.45" customHeight="1" x14ac:dyDescent="0.25">
      <c r="A43" s="32"/>
      <c r="B43" s="28"/>
      <c r="C43" s="120"/>
      <c r="D43" s="239"/>
      <c r="E43" s="239"/>
      <c r="F43" s="239"/>
      <c r="G43" s="239"/>
      <c r="H43" s="240"/>
    </row>
    <row r="44" spans="1:12" ht="14.45" customHeight="1" x14ac:dyDescent="0.25">
      <c r="A44" s="32"/>
      <c r="B44" s="28"/>
      <c r="C44" s="120"/>
      <c r="D44" s="239"/>
      <c r="E44" s="239"/>
      <c r="F44" s="239"/>
      <c r="G44" s="239"/>
      <c r="H44" s="240"/>
      <c r="L44" s="161"/>
    </row>
    <row r="45" spans="1:12" ht="14.45" customHeight="1" x14ac:dyDescent="0.25">
      <c r="A45" s="32"/>
      <c r="B45" s="28"/>
      <c r="C45" s="120"/>
      <c r="D45" s="239"/>
      <c r="E45" s="239"/>
      <c r="F45" s="239"/>
      <c r="G45" s="239"/>
      <c r="H45" s="240"/>
    </row>
    <row r="46" spans="1:12" ht="14.45" customHeight="1" x14ac:dyDescent="0.25">
      <c r="A46" s="32"/>
      <c r="B46" s="28"/>
      <c r="C46" s="120"/>
      <c r="D46" s="239"/>
      <c r="E46" s="239"/>
      <c r="F46" s="239"/>
      <c r="G46" s="239"/>
      <c r="H46" s="240"/>
    </row>
    <row r="47" spans="1:12" ht="14.45" customHeight="1" x14ac:dyDescent="0.25">
      <c r="A47" s="38"/>
      <c r="C47" s="120"/>
      <c r="D47" s="239"/>
      <c r="E47" s="239"/>
      <c r="F47" s="239"/>
      <c r="G47" s="239"/>
      <c r="H47" s="240"/>
    </row>
    <row r="48" spans="1:12" ht="14.45" customHeight="1" x14ac:dyDescent="0.25">
      <c r="A48" s="38"/>
      <c r="C48" s="120"/>
      <c r="D48" s="239"/>
      <c r="E48" s="239"/>
      <c r="F48" s="239"/>
      <c r="G48" s="239"/>
      <c r="H48" s="240"/>
    </row>
    <row r="49" spans="1:8" ht="14.45" customHeight="1" x14ac:dyDescent="0.25">
      <c r="A49" s="38"/>
      <c r="C49" s="120"/>
      <c r="D49" s="239"/>
      <c r="E49" s="239"/>
      <c r="F49" s="239"/>
      <c r="G49" s="239"/>
      <c r="H49" s="240"/>
    </row>
    <row r="50" spans="1:8" x14ac:dyDescent="0.25">
      <c r="A50" s="62" t="s">
        <v>204</v>
      </c>
      <c r="B50" s="63" t="s">
        <v>512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4" t="s">
        <v>375</v>
      </c>
      <c r="B52" s="225"/>
      <c r="C52" s="225"/>
      <c r="D52" s="225"/>
      <c r="E52" s="225"/>
      <c r="F52" s="226"/>
      <c r="H52" s="39"/>
    </row>
    <row r="53" spans="1:8" ht="15" customHeight="1" x14ac:dyDescent="0.25">
      <c r="A53" s="227"/>
      <c r="B53" s="228"/>
      <c r="C53" s="228"/>
      <c r="D53" s="228"/>
      <c r="E53" s="228"/>
      <c r="F53" s="229"/>
      <c r="G53" s="74" t="str">
        <f>IF(ISBLANK(H13),"",H13)</f>
        <v/>
      </c>
      <c r="H53" s="64"/>
    </row>
    <row r="54" spans="1:8" x14ac:dyDescent="0.25">
      <c r="A54" s="230"/>
      <c r="B54" s="231"/>
      <c r="C54" s="231"/>
      <c r="D54" s="231"/>
      <c r="E54" s="231"/>
      <c r="F54" s="232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tabSelected="1" showWhiteSpace="0" view="pageBreakPreview" topLeftCell="A4" zoomScaleNormal="90" zoomScaleSheetLayoutView="100" zoomScalePageLayoutView="80" workbookViewId="0">
      <selection activeCell="C21" sqref="C21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45170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Хаванкин В.В.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27976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47</v>
      </c>
    </row>
    <row r="7" spans="1:4" x14ac:dyDescent="0.25">
      <c r="A7" s="38"/>
      <c r="C7" s="101" t="s">
        <v>12</v>
      </c>
      <c r="D7" s="103">
        <f>КАГ!$B$14</f>
        <v>23855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45170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306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328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5" t="s">
        <v>310</v>
      </c>
      <c r="C16" s="136"/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36" t="s">
        <v>469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5" t="s">
        <v>324</v>
      </c>
      <c r="C18" s="136" t="s">
        <v>428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83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6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513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2" sqref="A2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306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2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2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2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2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2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2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BMS, Integtity</v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DES, Calipso</v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DES, NanoMed</v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1</v>
      </c>
      <c r="J49" s="116">
        <f>IF(ISNUMBER(SEARCH('Карта учёта'!$B$18,Расходка[[#This Row],[Наименование расходного материала]])),MAX($J$1:J48)+1,0)</f>
        <v>1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DES, Firehawk</v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1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JR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7F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7F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Angio-Seal™ VIP</v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2023-09-01T09:50:01Z</cp:lastPrinted>
  <dcterms:created xsi:type="dcterms:W3CDTF">2015-06-05T18:19:34Z</dcterms:created>
  <dcterms:modified xsi:type="dcterms:W3CDTF">2023-09-01T11:49:49Z</dcterms:modified>
</cp:coreProperties>
</file>