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8" i="1"/>
  <c r="S9" i="1"/>
  <c r="S57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46" i="1" l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M68" i="1" l="1"/>
  <c r="AC67" i="1"/>
  <c r="P68" i="1"/>
  <c r="M69" i="1" l="1"/>
  <c r="AC68" i="1"/>
  <c r="P69" i="1"/>
  <c r="P70" i="1" s="1"/>
  <c r="AC70" i="1"/>
  <c r="AC69" i="1"/>
  <c r="M70" i="1" l="1"/>
  <c r="Z3" i="1" s="1"/>
  <c r="Z27" i="1"/>
  <c r="Z64" i="1"/>
  <c r="Z15" i="1"/>
  <c r="Z4" i="1"/>
  <c r="Z41" i="1"/>
  <c r="Z63" i="1"/>
  <c r="Z10" i="1"/>
  <c r="Z32" i="1"/>
  <c r="Z21" i="1"/>
  <c r="Z51" i="1"/>
  <c r="Z58" i="1"/>
  <c r="Z29" i="1"/>
  <c r="Z8" i="1"/>
  <c r="Z52" i="1"/>
  <c r="Z26" i="1"/>
  <c r="Z38" i="1"/>
  <c r="Z9" i="1"/>
  <c r="Z55" i="1"/>
  <c r="AC55" i="1"/>
  <c r="AC44" i="1"/>
  <c r="AC71" i="1"/>
  <c r="AC72" i="1"/>
  <c r="AC54" i="1"/>
  <c r="Z7" i="1" l="1"/>
  <c r="Z50" i="1"/>
  <c r="Z31" i="1"/>
  <c r="Z56" i="1"/>
  <c r="Z42" i="1"/>
  <c r="Z19" i="1"/>
  <c r="Z36" i="1"/>
  <c r="Z5" i="1"/>
  <c r="Z49" i="1"/>
  <c r="Z24" i="1"/>
  <c r="Z45" i="1"/>
  <c r="Z28" i="1"/>
  <c r="Z13" i="1"/>
  <c r="Z60" i="1"/>
  <c r="Z35" i="1"/>
  <c r="Z40" i="1"/>
  <c r="Z16" i="1"/>
  <c r="Z30" i="1"/>
  <c r="Z44" i="1"/>
  <c r="Z73" i="1"/>
  <c r="Z74" i="1"/>
  <c r="Z70" i="1"/>
  <c r="Z72" i="1"/>
  <c r="Z69" i="1"/>
  <c r="Z25" i="1"/>
  <c r="Z37" i="1"/>
  <c r="Z39" i="1"/>
  <c r="Z53" i="1"/>
  <c r="Z33" i="1"/>
  <c r="Z12" i="1"/>
  <c r="Z11" i="1"/>
  <c r="Z61" i="1"/>
  <c r="Z18" i="1"/>
  <c r="Z20" i="1"/>
  <c r="Z65" i="1"/>
  <c r="Z46" i="1"/>
  <c r="Z6" i="1"/>
  <c r="Z17" i="1"/>
  <c r="Z57" i="1"/>
  <c r="Z59" i="1"/>
  <c r="Z67" i="1"/>
  <c r="Z47" i="1"/>
  <c r="Z23" i="1"/>
  <c r="Z62" i="1"/>
  <c r="Z43" i="1"/>
  <c r="Z34" i="1"/>
  <c r="Z14" i="1"/>
  <c r="Z22" i="1"/>
  <c r="Z48" i="1"/>
  <c r="Z66" i="1"/>
  <c r="Z54" i="1"/>
  <c r="Z68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<sst xmlns="http://schemas.openxmlformats.org/spreadsheetml/2006/main" count="877" uniqueCount="530">
  <si>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</si>
  <si>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</si>
  <si>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</si>
  <si>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</si>
  <si>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</si>
  <si>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</si>
  <si>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</si>
  <si>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</si>
  <si>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</si>
  <si>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</si>
  <si>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</si>
  <si>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</si>
  <si>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</si>
  <si>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</si>
  <si>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</si>
  <si>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</si>
  <si>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</si>
  <si>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</si>
  <si>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</si>
  <si>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</si>
  <si>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</si>
  <si>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</si>
  <si>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</si>
  <si>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</si>
  <si>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</si>
  <si>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</si>
  <si>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</si>
  <si>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</si>
  <si>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</si>
  <si>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</si>
  <si>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</si>
  <si>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</si>
  <si>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</si>
  <si>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</si>
  <si>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</si>
  <si>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</si>
  <si>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</si>
  <si>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</si>
  <si>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</si>
  <si>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</si>
  <si>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</si>
  <si>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</si>
  <si>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</si>
  <si>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</si>
  <si>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</si>
  <si>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</si>
  <si>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</si>
  <si>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</si>
  <si>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</si>
  <si>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</si>
  <si>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</si>
  <si>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</si>
  <si>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</si>
  <si>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</si>
  <si>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</si>
  <si>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</si>
  <si>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</si>
  <si>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</si>
  <si>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</si>
  <si>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</si>
  <si>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</si>
  <si>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</si>
  <si>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</si>
  <si>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</si>
  <si>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</si>
  <si>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</si>
  <si>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</si>
  <si>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</si>
  <si>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</si>
  <si>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</si>
  <si>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</si>
  <si>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</si>
  <si>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</si>
  <si>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</si>
  <si>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</si>
  <si>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</si>
  <si>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</si>
  <si>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</si>
  <si>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</si>
  <si>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</si>
  <si>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</si>
  <si>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</si>
  <si>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</si>
  <si>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</si>
  <si>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</si>
  <si>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</si>
  <si>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</si>
  <si>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</si>
  <si>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</si>
  <si>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</si>
  <si>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</si>
  <si>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</si>
  <si>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</si>
  <si>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</si>
  <si>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</si>
  <si>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</si>
  <si>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</si>
  <si>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</si>
  <si>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</si>
  <si>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</si>
  <si>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</si>
  <si>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</si>
  <si>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</si>
  <si>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</si>
  <si>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</si>
  <si>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</si>
  <si>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</si>
  <si>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</si>
  <si>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</si>
  <si>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</si>
  <si>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</si>
  <si>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</si>
  <si>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</si>
  <si>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</si>
  <si>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</si>
  <si>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</si>
  <si>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</si>
  <si>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</si>
  <si>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</si>
  <si>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</si>
  <si>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</si>
  <si>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</si>
  <si>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</si>
  <si>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</si>
  <si>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</si>
  <si>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</si>
  <si>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</si>
  <si>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</si>
  <si>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</si>
  <si>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</si>
  <si>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</si>
  <si>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</si>
  <si>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</si>
  <si>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</si>
  <si>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</si>
  <si>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</si>
  <si>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</si>
  <si>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</si>
  <si>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</si>
  <si>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</si>
  <si>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</si>
  <si>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</si>
  <si>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</si>
  <si>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</si>
  <si>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</si>
  <si>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</si>
  <si>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</si>
  <si>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</si>
  <si>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</si>
  <si>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</si>
  <si>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</si>
  <si>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</si>
  <si>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</si>
  <si>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</si>
  <si>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</si>
  <si>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</si>
  <si>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</si>
  <si>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</si>
  <si>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</si>
  <si>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</si>
  <si>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</si>
  <si>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</si>
  <si>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</si>
  <si>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</si>
  <si>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</si>
  <si>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</si>
  <si>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</si>
  <si>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</si>
  <si>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</si>
  <si>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</si>
  <si>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</si>
  <si>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</si>
  <si>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</si>
  <si>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</si>
  <si>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</si>
  <si>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</si>
  <si>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</si>
  <si>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</si>
  <si>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</si>
  <si>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</si>
  <si>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</si>
  <si>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</si>
  <si>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</si>
  <si>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</si>
  <si>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</si>
  <si>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</si>
  <si>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</si>
  <si>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</si>
  <si>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</si>
  <si>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</si>
  <si>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</si>
  <si>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</si>
  <si>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</si>
  <si>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</si>
  <si>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</si>
  <si>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</si>
  <si>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</si>
  <si>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</si>
  <si>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</si>
  <si>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</si>
  <si>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</si>
  <si>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</si>
  <si>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</si>
  <si>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</si>
  <si>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</si>
  <si>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</si>
  <si>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</si>
  <si>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</si>
  <si>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</si>
  <si>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</si>
  <si>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</si>
  <si>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</si>
  <si>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</si>
  <si>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</si>
  <si>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</si>
  <si>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</si>
  <si>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</si>
  <si>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</si>
  <si>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</si>
  <si>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</si>
  <si>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</si>
  <si>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</si>
  <si>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</si>
  <si>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</si>
  <si>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</si>
  <si>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</si>
  <si>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</si>
  <si>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</si>
  <si>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</si>
  <si>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</si>
  <si>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</si>
  <si>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</si>
  <si>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</si>
  <si>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</si>
  <si>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</si>
  <si>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</si>
  <si>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</si>
  <si>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</si>
  <si>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</si>
  <si>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</si>
  <si>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</si>
  <si>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</si>
  <si>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</si>
  <si>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</si>
  <si>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</si>
  <si>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</si>
  <si>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</si>
  <si>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</si>
  <si>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</si>
  <si>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</si>
  <si>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</si>
  <si>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</si>
  <si>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</si>
  <si>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</si>
  <si>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</si>
  <si>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</si>
  <si>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</si>
  <si>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</si>
  <si>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</si>
  <si>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</si>
  <si>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</si>
  <si>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</si>
  <si>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</si>
  <si>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</si>
  <si>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</si>
  <si>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</si>
  <si>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</si>
  <si>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</si>
  <si>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</si>
  <si>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</si>
  <si>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</si>
  <si>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</si>
  <si>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</si>
  <si>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</si>
  <si>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</si>
  <si>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</si>
  <si>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</si>
  <si>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</si>
  <si>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</si>
  <si>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</si>
  <si>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</si>
  <si>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</si>
  <si>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</si>
  <si>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</si>
  <si>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</si>
  <si>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</si>
  <si>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</si>
  <si>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</si>
  <si>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</si>
  <si>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</si>
  <si>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</si>
  <si>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</si>
  <si>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</si>
  <si>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</si>
  <si>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</si>
  <si>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</si>
  <si>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</si>
  <si>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</si>
  <si>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</si>
  <si>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</si>
  <si>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</si>
  <si>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</si>
  <si>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</si>
  <si>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</si>
  <si>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</si>
  <si>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</si>
  <si>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</si>
  <si>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</si>
  <si>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</si>
  <si>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</si>
  <si>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</si>
  <si>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</si>
  <si>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</si>
  <si>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</si>
  <si>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</si>
  <si>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</si>
  <si>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</si>
  <si>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</si>
  <si>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</si>
  <si>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</si>
  <si>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</si>
  <si>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</si>
  <si>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</si>
  <si>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</si>
  <si>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</si>
  <si>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</si>
  <si>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</si>
  <si>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</si>
  <si>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</si>
  <si>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</si>
  <si>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</si>
  <si>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</si>
  <si>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</si>
  <si>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</si>
  <si>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</si>
  <si>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</si>
  <si>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</si>
  <si>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</si>
  <si>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</si>
  <si>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</si>
  <si>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</si>
  <si>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</si>
  <si>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</si>
  <si>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</si>
  <si>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</si>
  <si>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</si>
  <si>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</si>
  <si>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</si>
  <si>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</si>
  <si>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</si>
  <si>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</si>
  <si>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</si>
  <si>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</si>
  <si>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</si>
  <si>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</si>
  <si>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</si>
  <si>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</si>
  <si>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</si>
  <si>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</si>
  <si>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</si>
  <si>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</si>
  <si>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</si>
  <si>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</si>
  <si>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</si>
  <si>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</si>
  <si>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</si>
  <si>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</si>
  <si>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</si>
  <si>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</si>
  <si>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</si>
  <si>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</si>
  <si>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</si>
  <si>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</si>
  <si>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</si>
  <si>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</si>
  <si>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</si>
  <si>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</si>
  <si>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</si>
  <si>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</si>
  <si>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</si>
  <si>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</si>
  <si>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</si>
  <si>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</si>
  <si>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</si>
  <si>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</si>
  <si>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</si>
  <si>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</si>
  <si>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</si>
  <si>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</si>
  <si>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</si>
  <si>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</si>
  <si>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</si>
  <si>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</si>
  <si>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</si>
  <si>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</si>
  <si>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</si>
  <si>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</si>
  <si>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</si>
  <si>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</si>
  <si>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</si>
  <si>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</si>
  <si>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</si>
  <si>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</si>
  <si>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</si>
  <si>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</si>
  <si>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</si>
  <si>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</si>
  <si>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</si>
  <si>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</si>
  <si>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</si>
  <si>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</si>
  <si>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</si>
  <si>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</si>
  <si>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</si>
  <si>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</si>
  <si>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</si>
  <si>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</si>
  <si>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</si>
  <si>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</si>
  <si>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</si>
  <si>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</si>
  <si>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</si>
  <si>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</si>
  <si>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</si>
  <si>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</si>
  <si>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</si>
  <si>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</si>
  <si>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</si>
  <si>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</si>
  <si>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</si>
  <si>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</si>
  <si>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</si>
  <si>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</si>
  <si>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</si>
  <si>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</si>
  <si>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</si>
  <si>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</si>
  <si>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</si>
  <si>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</si>
  <si>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</si>
  <si>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</si>
  <si>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</si>
  <si>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</si>
  <si>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</si>
  <si>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</si>
  <si>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</si>
  <si>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</si>
  <si>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</si>
  <si>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</si>
  <si>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</si>
  <si>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</si>
  <si>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</si>
  <si>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</si>
  <si>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</si>
  <si>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</si>
  <si>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</si>
  <si>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</si>
  <si>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</si>
  <si>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</si>
  <si>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</si>
  <si>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</si>
  <si>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</si>
  <si>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</si>
  <si>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</si>
  <si>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</si>
  <si>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</si>
  <si>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</si>
  <si>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</si>
  <si>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</si>
  <si>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</si>
  <si>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</si>
  <si>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</si>
  <si>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</si>
  <si>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</si>
  <si>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</si>
  <si>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</si>
  <si>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</si>
  <si>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</si>
  <si>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</si>
  <si>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</si>
  <si>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</si>
  <si>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</si>
  <si>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</si>
  <si>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</si>
  <si>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</si>
  <si>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</si>
  <si>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</si>
  <si>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</si>
  <si>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</si>
  <si>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</si>
  <si>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</si>
  <si>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</si>
  <si>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</si>
  <si>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</si>
  <si>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</si>
  <si>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</si>
  <si>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</si>
  <si>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</si>
  <si>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</si>
  <si>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</si>
  <si>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</si>
  <si>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</si>
  <si>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</si>
  <si>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</si>
  <si>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</si>
  <si>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</si>
  <si>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</si>
  <si>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</si>
  <si>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</si>
  <si>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</si>
  <si>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</si>
  <si>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</si>
  <si>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</si>
  <si>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</si>
  <si>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</si>
  <si>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</si>
  <si>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</si>
  <si>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проходим,  контуры ровные.</t>
  </si>
  <si>
    <t>лучевой</t>
  </si>
  <si>
    <t>Извлечён</t>
  </si>
  <si>
    <t xml:space="preserve">Совместно с д/кардиологом: с учетом клинических данных, ЭКГ и КАГ рекомендована ЧКВ ПНА в экстренном порядке. </t>
  </si>
  <si>
    <t>1) Строгий контроль места пункции! Повязку убрать через 6ч</t>
  </si>
  <si>
    <t>Балашова Л.В.</t>
  </si>
  <si>
    <t>11:00</t>
  </si>
  <si>
    <t>Правый</t>
  </si>
  <si>
    <t>острая окклюзия на границе пркосимального и среднего сегментов, TTG3, пролонгированный стеноз среднего сегмента 80%. Антеградный кровоток TIMI 0. Rentrop 0</t>
  </si>
  <si>
    <t>Крупная  доминантная ВТК - без стенотических изменений. Стеноз устья ОА  до 30%. Диффузные стенотические изменения  дистального сегмента ОА 40%.  Антеградный кровоток TIMI III.</t>
  </si>
  <si>
    <t>неровности контуров проксимального сегмента, стеноз среднего сегмента 40%, неровности контуров дистального сегмента. Антеградный кровоток TIMI III.</t>
  </si>
  <si>
    <t>200 ml</t>
  </si>
  <si>
    <t>Устье ствола ЛКА катетеризировано проводниковым катетером Launcher EBU 4/0 6Fr. Коронарный проводник AngioLaine 1,0 1 шт. успешно проведен за зону окклюзии  в дистальный сегмент ПНА. БК Колибри 2.0-15 1 шт. выполнена частичная реканализация артерии. Аспирационным катетером Hunter 6F аспирированы тромботические массы 2*6-8 мм., выполнена полная реканализация артерии. Успешная последовательная с оверлаппингом имплантация стентов DES Resolute Integtity 2.5-30 и DES Resolute Integtity 3.0-34 и DES Resolute Integtity 3.5-34   в зоны среднего и частично проксимального сегментов, давлением до 14 атм. На контрольных съемках стенты раскрыты удовлетворительно, признаков  тромбоза, экстравазации контрастного вещества не выявлено. Антеградный кровоток по ПНА восстановлен - TIMI III. Ангиографический результат удовлетворительный. 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</si>
</sst>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L9" sqref="L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45258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0.73263888888888884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0.73958333333333337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1" t="s">
        <v>522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22912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61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32696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523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12900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24.51</v>
      </c>
    </row>
    <row r="18" spans="1:8" ht="14.45" customHeight="1">
      <c r="A18" s="57" t="s">
        <v>188</v>
      </c>
      <c r="B18" s="87" t="s">
        <v>524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517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525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526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527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520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="110" zoomScaleNormal="100" zoomScaleSheetLayoutView="110" zoomScalePageLayoutView="90" workbookViewId="0">
      <selection activeCell="J43" sqref="J4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1">
        <v>3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3</v>
      </c>
      <c r="H11" s="39"/>
    </row>
    <row r="12" spans="1:8" ht="18.75">
      <c r="A12" s="75" t="s">
        <v>191</v>
      </c>
      <c r="B12" s="20">
        <f>КАГ!B8</f>
        <v>45258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0.73958333333333337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0.77777777777777779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3.819444444444442E-2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Балашова Л.В.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22912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61</v>
      </c>
      <c r="H18" s="39"/>
    </row>
    <row r="19" spans="1:8" ht="14.45" customHeight="1">
      <c r="A19" s="15" t="s">
        <v>12</v>
      </c>
      <c r="B19" s="68">
        <f>КАГ!B14</f>
        <v>32696</v>
      </c>
      <c r="C19" s="69"/>
      <c r="D19" s="69"/>
      <c r="E19" s="69"/>
      <c r="F19" s="69"/>
      <c r="G19" s="166" t="s">
        <v>401</v>
      </c>
      <c r="H19" s="181" t="str">
        <f>КАГ!H15</f>
        <v>11:00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12900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24.51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0.74263888888888885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521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528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0" zoomScaleNormal="90" zoomScaleSheetLayoutView="100" zoomScalePageLayoutView="80" workbookViewId="0">
      <selection activeCell="H17" sqref="H1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45258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Балашова Л.В.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22912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61</v>
      </c>
    </row>
    <row r="7" spans="1:4">
      <c r="A7" s="38"/>
      <c r="C7" s="101" t="s">
        <v>12</v>
      </c>
      <c r="D7" s="103">
        <f>КАГ!$B$14</f>
        <v>32696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45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45258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326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5" t="s">
        <v>310</v>
      </c>
      <c r="C17" s="183"/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446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323</v>
      </c>
      <c r="C19" s="136" t="s">
        <v>463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323</v>
      </c>
      <c r="C20" s="136" t="s">
        <v>474</v>
      </c>
      <c r="D20" s="141">
        <v>1</v>
      </c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1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4.0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516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1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1</v>
      </c>
      <c r="M51" s="116">
        <f>IF(ISNUMBER(SEARCH('Карта учёта'!$B$20,Расходка[[#This Row],[Наименование расходного материала]])),MAX($M$1:M50)+1,0)</f>
        <v>1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2023-11-28T16:04:16Z</cp:lastPrinted>
  <dcterms:created xsi:type="dcterms:W3CDTF">2015-06-05T18:19:34Z</dcterms:created>
  <dcterms:modified xsi:type="dcterms:W3CDTF">2023-11-28T16:06:20Z</dcterms:modified>
</cp:coreProperties>
</file>