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ЧКВ ОКС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S73" i="1" s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S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69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S57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26" i="1"/>
  <c r="S32" i="1"/>
  <c r="S17" i="1" l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70" i="1" l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T19" i="1"/>
  <c r="T7" i="1"/>
  <c r="M63" i="1"/>
  <c r="M64" i="1" s="1"/>
  <c r="M65" i="1" s="1"/>
  <c r="T30" i="1" l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<sst xmlns="http://schemas.openxmlformats.org/spreadsheetml/2006/main" count="872" uniqueCount="530">
  <si>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</si>
  <si>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</si>
  <si>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</si>
  <si>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</si>
  <si>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</si>
  <si>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</si>
  <si>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</si>
  <si>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</si>
  <si>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</si>
  <si>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</si>
  <si>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</si>
  <si>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</si>
  <si>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</si>
  <si>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</si>
  <si>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</si>
  <si>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</si>
  <si>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</si>
  <si>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</si>
  <si>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</si>
  <si>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</si>
  <si>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</si>
  <si>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</si>
  <si>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</si>
  <si>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</si>
  <si>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</si>
  <si>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</si>
  <si>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</si>
  <si>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</si>
  <si>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</si>
  <si>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</si>
  <si>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</si>
  <si>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</si>
  <si>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</si>
  <si>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</si>
  <si>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</si>
  <si>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</si>
  <si>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</si>
  <si>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</si>
  <si>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</si>
  <si>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</si>
  <si>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</si>
  <si>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</si>
  <si>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</si>
  <si>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</si>
  <si>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</si>
  <si>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</si>
  <si>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</si>
  <si>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</si>
  <si>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</si>
  <si>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</si>
  <si>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</si>
  <si>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</si>
  <si>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</si>
  <si>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</si>
  <si>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</si>
  <si>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</si>
  <si>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</si>
  <si>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</si>
  <si>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</si>
  <si>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</si>
  <si>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</si>
  <si>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</si>
  <si>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</si>
  <si>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</si>
  <si>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</si>
  <si>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</si>
  <si>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</si>
  <si>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</si>
  <si>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</si>
  <si>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</si>
  <si>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</si>
  <si>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</si>
  <si>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</si>
  <si>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</si>
  <si>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</si>
  <si>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</si>
  <si>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</si>
  <si>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</si>
  <si>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</si>
  <si>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</si>
  <si>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</si>
  <si>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</si>
  <si>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</si>
  <si>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</si>
  <si>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</si>
  <si>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</si>
  <si>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</si>
  <si>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</si>
  <si>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</si>
  <si>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</si>
  <si>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</si>
  <si>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</si>
  <si>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</si>
  <si>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</si>
  <si>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</si>
  <si>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</si>
  <si>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</si>
  <si>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</si>
  <si>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</si>
  <si>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</si>
  <si>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</si>
  <si>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</si>
  <si>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</si>
  <si>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</si>
  <si>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</si>
  <si>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</si>
  <si>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</si>
  <si>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</si>
  <si>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</si>
  <si>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</si>
  <si>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</si>
  <si>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</si>
  <si>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</si>
  <si>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</si>
  <si>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</si>
  <si>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</si>
  <si>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</si>
  <si>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</si>
  <si>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</si>
  <si>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</si>
  <si>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</si>
  <si>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</si>
  <si>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</si>
  <si>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</si>
  <si>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</si>
  <si>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</si>
  <si>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</si>
  <si>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</si>
  <si>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</si>
  <si>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</si>
  <si>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</si>
  <si>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</si>
  <si>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</si>
  <si>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</si>
  <si>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</si>
  <si>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</si>
  <si>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</si>
  <si>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</si>
  <si>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</si>
  <si>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</si>
  <si>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</si>
  <si>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</si>
  <si>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</si>
  <si>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</si>
  <si>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</si>
  <si>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</si>
  <si>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</si>
  <si>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</si>
  <si>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</si>
  <si>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</si>
  <si>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</si>
  <si>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</si>
  <si>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</si>
  <si>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</si>
  <si>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</si>
  <si>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</si>
  <si>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</si>
  <si>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</si>
  <si>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</si>
  <si>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</si>
  <si>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</si>
  <si>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</si>
  <si>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</si>
  <si>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</si>
  <si>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</si>
  <si>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</si>
  <si>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</si>
  <si>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</si>
  <si>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</si>
  <si>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</si>
  <si>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</si>
  <si>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</si>
  <si>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</si>
  <si>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</si>
  <si>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</si>
  <si>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</si>
  <si>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</si>
  <si>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</si>
  <si>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</si>
  <si>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</si>
  <si>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</si>
  <si>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</si>
  <si>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</si>
  <si>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</si>
  <si>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</si>
  <si>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</si>
  <si>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</si>
  <si>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</si>
  <si>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</si>
  <si>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</si>
  <si>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</si>
  <si>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</si>
  <si>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</si>
  <si>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</si>
  <si>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</si>
  <si>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</si>
  <si>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</si>
  <si>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</si>
  <si>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</si>
  <si>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</si>
  <si>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</si>
  <si>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</si>
  <si>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</si>
  <si>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</si>
  <si>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</si>
  <si>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</si>
  <si>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</si>
  <si>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</si>
  <si>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</si>
  <si>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</si>
  <si>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</si>
  <si>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</si>
  <si>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</si>
  <si>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</si>
  <si>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</si>
  <si>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</si>
  <si>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</si>
  <si>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</si>
  <si>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</si>
  <si>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</si>
  <si>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</si>
  <si>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</si>
  <si>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</si>
  <si>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</si>
  <si>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</si>
  <si>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</si>
  <si>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</si>
  <si>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</si>
  <si>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</si>
  <si>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</si>
  <si>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</si>
  <si>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</si>
  <si>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</si>
  <si>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</si>
  <si>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</si>
  <si>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</si>
  <si>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</si>
  <si>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</si>
  <si>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</si>
  <si>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</si>
  <si>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</si>
  <si>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</si>
  <si>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</si>
  <si>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</si>
  <si>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</si>
  <si>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</si>
  <si>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</si>
  <si>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</si>
  <si>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</si>
  <si>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</si>
  <si>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</si>
  <si>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</si>
  <si>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</si>
  <si>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</si>
  <si>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</si>
  <si>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</si>
  <si>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</si>
  <si>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</si>
  <si>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</si>
  <si>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</si>
  <si>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</si>
  <si>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</si>
  <si>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</si>
  <si>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</si>
  <si>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</si>
  <si>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</si>
  <si>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</si>
  <si>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</si>
  <si>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</si>
  <si>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</si>
  <si>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</si>
  <si>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</si>
  <si>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</si>
  <si>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</si>
  <si>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</si>
  <si>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</si>
  <si>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</si>
  <si>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</si>
  <si>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</si>
  <si>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</si>
  <si>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</si>
  <si>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</si>
  <si>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</si>
  <si>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</si>
  <si>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</si>
  <si>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</si>
  <si>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</si>
  <si>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</si>
  <si>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</si>
  <si>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</si>
  <si>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</si>
  <si>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</si>
  <si>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</si>
  <si>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</si>
  <si>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</si>
  <si>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</si>
  <si>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</si>
  <si>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</si>
  <si>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</si>
  <si>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</si>
  <si>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</si>
  <si>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</si>
  <si>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</si>
  <si>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</si>
  <si>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</si>
  <si>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</si>
  <si>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</si>
  <si>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</si>
  <si>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</si>
  <si>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</si>
  <si>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</si>
  <si>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</si>
  <si>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</si>
  <si>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</si>
  <si>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</si>
  <si>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</si>
  <si>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</si>
  <si>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</si>
  <si>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</si>
  <si>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</si>
  <si>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</si>
  <si>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</si>
  <si>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</si>
  <si>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</si>
  <si>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</si>
  <si>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</si>
  <si>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</si>
  <si>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</si>
  <si>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</si>
  <si>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</si>
  <si>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</si>
  <si>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</si>
  <si>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</si>
  <si>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</si>
  <si>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</si>
  <si>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</si>
  <si>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</si>
  <si>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</si>
  <si>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</si>
  <si>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</si>
  <si>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</si>
  <si>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</si>
  <si>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</si>
  <si>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</si>
  <si>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</si>
  <si>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</si>
  <si>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</si>
  <si>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</si>
  <si>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</si>
  <si>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</si>
  <si>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</si>
  <si>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</si>
  <si>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</si>
  <si>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</si>
  <si>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</si>
  <si>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</si>
  <si>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</si>
  <si>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</si>
  <si>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</si>
  <si>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</si>
  <si>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</si>
  <si>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</si>
  <si>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</si>
  <si>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</si>
  <si>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</si>
  <si>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</si>
  <si>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</si>
  <si>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</si>
  <si>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</si>
  <si>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</si>
  <si>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</si>
  <si>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</si>
  <si>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</si>
  <si>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</si>
  <si>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</si>
  <si>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</si>
  <si>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</si>
  <si>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</si>
  <si>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</si>
  <si>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</si>
  <si>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</si>
  <si>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</si>
  <si>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</si>
  <si>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</si>
  <si>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</si>
  <si>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</si>
  <si>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</si>
  <si>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</si>
  <si>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</si>
  <si>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</si>
  <si>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</si>
  <si>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</si>
  <si>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</si>
  <si>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</si>
  <si>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</si>
  <si>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</si>
  <si>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</si>
  <si>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</si>
  <si>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</si>
  <si>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</si>
  <si>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</si>
  <si>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</si>
  <si>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</si>
  <si>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</si>
  <si>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</si>
  <si>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</si>
  <si>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</si>
  <si>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</si>
  <si>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</si>
  <si>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</si>
  <si>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</si>
  <si>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</si>
  <si>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</si>
  <si>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</si>
  <si>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</si>
  <si>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</si>
  <si>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</si>
  <si>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</si>
  <si>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</si>
  <si>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</si>
  <si>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</si>
  <si>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</si>
  <si>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</si>
  <si>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</si>
  <si>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</si>
  <si>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</si>
  <si>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</si>
  <si>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</si>
  <si>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</si>
  <si>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</si>
  <si>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</si>
  <si>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</si>
  <si>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</si>
  <si>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</si>
  <si>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</si>
  <si>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</si>
  <si>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</si>
  <si>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</si>
  <si>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</si>
  <si>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</si>
  <si>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</si>
  <si>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</si>
  <si>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</si>
  <si>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</si>
  <si>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</si>
  <si>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</si>
  <si>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</si>
  <si>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</si>
  <si>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</si>
  <si>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</si>
  <si>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</si>
  <si>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</si>
  <si>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</si>
  <si>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</si>
  <si>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</si>
  <si>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</si>
  <si>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</si>
  <si>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</si>
  <si>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</si>
  <si>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</si>
  <si>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</si>
  <si>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</si>
  <si>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</si>
  <si>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</si>
  <si>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</si>
  <si>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</si>
  <si>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</si>
  <si>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</si>
  <si>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</si>
  <si>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</si>
  <si>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</si>
  <si>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</si>
  <si>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</si>
  <si>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</si>
  <si>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</si>
  <si>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</si>
  <si>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</si>
  <si>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</si>
  <si>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</si>
  <si>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</si>
  <si>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</si>
  <si>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</si>
  <si>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</si>
  <si>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</si>
  <si>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</si>
  <si>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</si>
  <si>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</si>
  <si>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</si>
  <si>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</si>
  <si>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</si>
  <si>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</si>
  <si>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</si>
  <si>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</si>
  <si>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</si>
  <si>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</si>
  <si>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</si>
  <si>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</si>
  <si>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</si>
  <si>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</si>
  <si>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</si>
  <si>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</si>
  <si>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</si>
  <si>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</si>
  <si>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</si>
  <si>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</si>
  <si>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</si>
  <si>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</si>
  <si>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</si>
  <si>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</si>
  <si>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</si>
  <si>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</si>
  <si>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</si>
  <si>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</si>
  <si>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</si>
  <si>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</si>
  <si>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</si>
  <si>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</si>
  <si>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</si>
  <si>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</si>
  <si>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</si>
  <si>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</si>
  <si>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 xml:space="preserve">Совместно с д/кардиологом: с учетом клинических данных, ЭКГ и КАГ рекомендована ЧКВ ПНА в экстренном порядке. </t>
  </si>
  <si>
    <t>150 ml</t>
  </si>
  <si>
    <t>Зимин Ю.В.</t>
  </si>
  <si>
    <t>4:48</t>
  </si>
  <si>
    <t xml:space="preserve">проходим, контуры ровные. </t>
  </si>
  <si>
    <r>
      <t xml:space="preserve">субтотальный стеноз проксимального сегмента, неровность контуров среднего сегмента, кровоток TIMI II. </t>
    </r>
    <r>
      <rPr>
        <b/>
        <sz val="11"/>
        <color theme="1"/>
        <rFont val="Arial Narrow"/>
        <family val="2"/>
        <charset val="204"/>
      </rPr>
      <t>Бассейн ИМА</t>
    </r>
    <r>
      <rPr>
        <sz val="11"/>
        <color theme="1"/>
        <rFont val="Arial Narrow"/>
        <family val="2"/>
        <charset val="204"/>
      </rPr>
      <t xml:space="preserve">: стеноз проксимальной трети до 50%, кровоток TIMI III. </t>
    </r>
  </si>
  <si>
    <t>проходим, контуры ровные, кровоток TIMI III.</t>
  </si>
  <si>
    <t>неровность контуров проксимального сегмента, стеноз среднего сегмента до 40%, кровоток TIMI III.</t>
  </si>
  <si>
    <t>Устье ствола ЛКА катетеризировано проводниковым катетером Launcher EBU 3.5 6Fr. Коронарный проводник Angioline заведен  в дистальный сегмент ПНА. В зону значимого стеноза позиционирован и имплантирован DES Resolute Integrity 4.0-30 мм, давлением 9 атм. Постдилатация и оптимизация стентов на всём протяжении выполнена БК NC Accuforce 3.75-15, давлением 14-18 атм. На контрольных съемках стент раскрыт удовлетворительно, признаков краевых диссекций, тромбоза, экстравазации контрастного вещества не определяется. Антеградный кровоток по ПНА восстановлен до TIMI III.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</si>
</sst>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B37" sqref="B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0.31944444444444448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0.3263888888888889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22046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30418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524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1890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3.5910000000000002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528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521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0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45237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0.3263888888888889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0.34722222222222227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2.083333333333337E-2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Зимин Ю.В.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22046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30418</v>
      </c>
      <c r="C19" s="69"/>
      <c r="D19" s="69"/>
      <c r="E19" s="69"/>
      <c r="F19" s="69"/>
      <c r="G19" s="166" t="s">
        <v>402</v>
      </c>
      <c r="H19" s="181" t="str">
        <f>КАГ!H15</f>
        <v>4:48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1890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3.5910000000000002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0.32944444444444448</v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529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zoomScaleNormal="90" zoomScaleSheetLayoutView="100" zoomScalePageLayoutView="80" workbookViewId="0">
      <selection activeCell="D18" sqref="D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Зимин Ю.В.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22046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63</v>
      </c>
    </row>
    <row r="7" spans="1:4">
      <c r="A7" s="38"/>
      <c r="C7" s="101" t="s">
        <v>12</v>
      </c>
      <c r="D7" s="103">
        <f>КАГ!$B$14</f>
        <v>30418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45237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519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313</v>
      </c>
      <c r="C16" s="183" t="s">
        <v>424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482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5" t="str">
        <f>IFERROR(INDEX(Расходка[Наименование расходного материала],MATCH(Расходка[[#This Row],[№]],Поиск_расходки[Индекс4],0)),"")</f>
        <v>NC Accuforce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1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519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1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2023-11-06T17:13:15Z</cp:lastPrinted>
  <dcterms:created xsi:type="dcterms:W3CDTF">2015-06-05T18:19:34Z</dcterms:created>
  <dcterms:modified xsi:type="dcterms:W3CDTF">2023-11-07T05:26:02Z</dcterms:modified>
</cp:coreProperties>
</file>