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Дека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57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8" i="1" l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<sst xmlns="http://schemas.openxmlformats.org/spreadsheetml/2006/main" count="875" uniqueCount="530">
  <si>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</si>
  <si>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</si>
  <si>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</si>
  <si>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</si>
  <si>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</si>
  <si>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</si>
  <si>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</si>
  <si>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</si>
  <si>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</si>
  <si>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</si>
  <si>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</si>
  <si>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</si>
  <si>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</si>
  <si>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</si>
  <si>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</si>
  <si>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</si>
  <si>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</si>
  <si>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</si>
  <si>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</si>
  <si>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</si>
  <si>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</si>
  <si>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</si>
  <si>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</si>
  <si>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</si>
  <si>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</si>
  <si>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</si>
  <si>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</si>
  <si>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</si>
  <si>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</si>
  <si>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</si>
  <si>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</si>
  <si>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</si>
  <si>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</si>
  <si>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</si>
  <si>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</si>
  <si>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</si>
  <si>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</si>
  <si>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</si>
  <si>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</si>
  <si>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</si>
  <si>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</si>
  <si>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</si>
  <si>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</si>
  <si>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</si>
  <si>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</si>
  <si>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</si>
  <si>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</si>
  <si>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</si>
  <si>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</si>
  <si>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</si>
  <si>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</si>
  <si>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</si>
  <si>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</si>
  <si>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</si>
  <si>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</si>
  <si>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</si>
  <si>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</si>
  <si>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</si>
  <si>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</si>
  <si>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</si>
  <si>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</si>
  <si>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</si>
  <si>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</si>
  <si>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</si>
  <si>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</si>
  <si>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</si>
  <si>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</si>
  <si>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</si>
  <si>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</si>
  <si>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</si>
  <si>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</si>
  <si>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</si>
  <si>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</si>
  <si>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</si>
  <si>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</si>
  <si>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</si>
  <si>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</si>
  <si>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</si>
  <si>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</si>
  <si>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</si>
  <si>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</si>
  <si>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</si>
  <si>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</si>
  <si>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</si>
  <si>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</si>
  <si>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</si>
  <si>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</si>
  <si>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</si>
  <si>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</si>
  <si>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</si>
  <si>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</si>
  <si>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</si>
  <si>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</si>
  <si>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</si>
  <si>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</si>
  <si>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</si>
  <si>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</si>
  <si>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</si>
  <si>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</si>
  <si>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</si>
  <si>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</si>
  <si>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</si>
  <si>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</si>
  <si>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</si>
  <si>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</si>
  <si>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</si>
  <si>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</si>
  <si>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</si>
  <si>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</si>
  <si>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</si>
  <si>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</si>
  <si>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</si>
  <si>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</si>
  <si>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</si>
  <si>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</si>
  <si>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</si>
  <si>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</si>
  <si>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</si>
  <si>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</si>
  <si>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</si>
  <si>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</si>
  <si>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</si>
  <si>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</si>
  <si>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</si>
  <si>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</si>
  <si>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</si>
  <si>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</si>
  <si>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</si>
  <si>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</si>
  <si>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</si>
  <si>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</si>
  <si>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</si>
  <si>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</si>
  <si>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</si>
  <si>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</si>
  <si>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</si>
  <si>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</si>
  <si>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</si>
  <si>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</si>
  <si>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</si>
  <si>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</si>
  <si>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</si>
  <si>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</si>
  <si>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</si>
  <si>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</si>
  <si>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</si>
  <si>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</si>
  <si>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</si>
  <si>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</si>
  <si>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</si>
  <si>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</si>
  <si>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</si>
  <si>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</si>
  <si>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</si>
  <si>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</si>
  <si>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</si>
  <si>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</si>
  <si>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</si>
  <si>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</si>
  <si>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</si>
  <si>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</si>
  <si>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</si>
  <si>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</si>
  <si>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</si>
  <si>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</si>
  <si>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</si>
  <si>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</si>
  <si>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</si>
  <si>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</si>
  <si>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</si>
  <si>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</si>
  <si>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</si>
  <si>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</si>
  <si>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</si>
  <si>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</si>
  <si>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</si>
  <si>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</si>
  <si>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</si>
  <si>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</si>
  <si>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</si>
  <si>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</si>
  <si>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</si>
  <si>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</si>
  <si>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</si>
  <si>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</si>
  <si>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</si>
  <si>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</si>
  <si>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</si>
  <si>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</si>
  <si>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</si>
  <si>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</si>
  <si>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</si>
  <si>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</si>
  <si>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</si>
  <si>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</si>
  <si>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</si>
  <si>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</si>
  <si>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</si>
  <si>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</si>
  <si>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</si>
  <si>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</si>
  <si>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</si>
  <si>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</si>
  <si>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</si>
  <si>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</si>
  <si>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</si>
  <si>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</si>
  <si>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</si>
  <si>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</si>
  <si>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</si>
  <si>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</si>
  <si>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</si>
  <si>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</si>
  <si>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</si>
  <si>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</si>
  <si>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</si>
  <si>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</si>
  <si>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</si>
  <si>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</si>
  <si>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</si>
  <si>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</si>
  <si>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</si>
  <si>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</si>
  <si>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</si>
  <si>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</si>
  <si>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</si>
  <si>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</si>
  <si>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</si>
  <si>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</si>
  <si>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</si>
  <si>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</si>
  <si>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</si>
  <si>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</si>
  <si>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</si>
  <si>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</si>
  <si>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</si>
  <si>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</si>
  <si>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</si>
  <si>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</si>
  <si>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</si>
  <si>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</si>
  <si>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</si>
  <si>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</si>
  <si>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</si>
  <si>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</si>
  <si>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</si>
  <si>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</si>
  <si>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</si>
  <si>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</si>
  <si>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</si>
  <si>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</si>
  <si>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</si>
  <si>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</si>
  <si>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</si>
  <si>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</si>
  <si>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</si>
  <si>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</si>
  <si>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</si>
  <si>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</si>
  <si>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</si>
  <si>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</si>
  <si>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</si>
  <si>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</si>
  <si>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</si>
  <si>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</si>
  <si>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</si>
  <si>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</si>
  <si>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</si>
  <si>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</si>
  <si>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</si>
  <si>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</si>
  <si>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</si>
  <si>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</si>
  <si>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</si>
  <si>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</si>
  <si>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</si>
  <si>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</si>
  <si>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</si>
  <si>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</si>
  <si>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</si>
  <si>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</si>
  <si>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</si>
  <si>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</si>
  <si>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</si>
  <si>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</si>
  <si>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</si>
  <si>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</si>
  <si>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</si>
  <si>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</si>
  <si>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</si>
  <si>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</si>
  <si>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</si>
  <si>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</si>
  <si>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</si>
  <si>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</si>
  <si>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</si>
  <si>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</si>
  <si>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</si>
  <si>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</si>
  <si>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</si>
  <si>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</si>
  <si>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</si>
  <si>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</si>
  <si>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</si>
  <si>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</si>
  <si>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</si>
  <si>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</si>
  <si>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</si>
  <si>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</si>
  <si>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</si>
  <si>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</si>
  <si>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</si>
  <si>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</si>
  <si>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</si>
  <si>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</si>
  <si>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</si>
  <si>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</si>
  <si>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</si>
  <si>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</si>
  <si>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</si>
  <si>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</si>
  <si>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</si>
  <si>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</si>
  <si>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</si>
  <si>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</si>
  <si>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</si>
  <si>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</si>
  <si>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</si>
  <si>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</si>
  <si>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</si>
  <si>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</si>
  <si>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</si>
  <si>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</si>
  <si>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</si>
  <si>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</si>
  <si>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</si>
  <si>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</si>
  <si>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</si>
  <si>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</si>
  <si>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</si>
  <si>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</si>
  <si>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</si>
  <si>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</si>
  <si>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</si>
  <si>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</si>
  <si>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</si>
  <si>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</si>
  <si>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</si>
  <si>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</si>
  <si>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</si>
  <si>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</si>
  <si>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</si>
  <si>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</si>
  <si>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</si>
  <si>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</si>
  <si>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</si>
  <si>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</si>
  <si>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</si>
  <si>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</si>
  <si>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</si>
  <si>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</si>
  <si>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</si>
  <si>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</si>
  <si>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</si>
  <si>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</si>
  <si>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</si>
  <si>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</si>
  <si>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</si>
  <si>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</si>
  <si>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</si>
  <si>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</si>
  <si>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</si>
  <si>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</si>
  <si>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</si>
  <si>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</si>
  <si>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</si>
  <si>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</si>
  <si>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</si>
  <si>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</si>
  <si>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</si>
  <si>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</si>
  <si>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</si>
  <si>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</si>
  <si>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</si>
  <si>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</si>
  <si>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</si>
  <si>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</si>
  <si>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</si>
  <si>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</si>
  <si>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</si>
  <si>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</si>
  <si>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</si>
  <si>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</si>
  <si>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</si>
  <si>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</si>
  <si>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</si>
  <si>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</si>
  <si>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</si>
  <si>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</si>
  <si>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</si>
  <si>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</si>
  <si>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</si>
  <si>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</si>
  <si>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</si>
  <si>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</si>
  <si>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</si>
  <si>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</si>
  <si>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</si>
  <si>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</si>
  <si>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</si>
  <si>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</si>
  <si>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</si>
  <si>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</si>
  <si>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</si>
  <si>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</si>
  <si>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</si>
  <si>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</si>
  <si>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</si>
  <si>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</si>
  <si>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</si>
  <si>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</si>
  <si>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</si>
  <si>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</si>
  <si>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</si>
  <si>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</si>
  <si>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</si>
  <si>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</si>
  <si>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</si>
  <si>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</si>
  <si>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</si>
  <si>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</si>
  <si>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</si>
  <si>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</si>
  <si>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</si>
  <si>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</si>
  <si>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</si>
  <si>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</si>
  <si>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</si>
  <si>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</si>
  <si>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</si>
  <si>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</si>
  <si>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</si>
  <si>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</si>
  <si>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</si>
  <si>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</si>
  <si>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</si>
  <si>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</si>
  <si>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</si>
  <si>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</si>
  <si>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</si>
  <si>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</si>
  <si>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</si>
  <si>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</si>
  <si>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</si>
  <si>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</si>
  <si>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</si>
  <si>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</si>
  <si>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</si>
  <si>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</si>
  <si>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</si>
  <si>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</si>
  <si>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</si>
  <si>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</si>
  <si>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</si>
  <si>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</si>
  <si>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</si>
  <si>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</si>
  <si>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</si>
  <si>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</si>
  <si>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</si>
  <si>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</si>
  <si>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</si>
  <si>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</si>
  <si>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</si>
  <si>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</si>
  <si>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</si>
  <si>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</si>
  <si>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</si>
  <si>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</si>
  <si>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</si>
  <si>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</si>
  <si>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</si>
  <si>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</si>
  <si>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</si>
  <si>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</si>
  <si>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</si>
  <si>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</si>
  <si>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</si>
  <si>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</si>
  <si>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</si>
  <si>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</si>
  <si>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</si>
  <si>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</si>
  <si>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</si>
  <si>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</si>
  <si>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</si>
  <si>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</si>
  <si>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</si>
  <si>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</si>
  <si>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</si>
  <si>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</si>
  <si>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</si>
  <si>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</si>
  <si>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</si>
  <si>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</si>
  <si>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</si>
  <si>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</si>
  <si>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</si>
  <si>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</si>
  <si>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</si>
  <si>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</si>
  <si>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</si>
  <si>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</si>
  <si>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</si>
  <si>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</si>
  <si>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</si>
  <si>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</si>
  <si>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</si>
  <si>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>лучевой</t>
  </si>
  <si>
    <t>Извлечён</t>
  </si>
  <si>
    <t>1) Строгий контроль места пункции! Повязку убрать через 6ч</t>
  </si>
  <si>
    <t>150 ml</t>
  </si>
  <si>
    <t>Зарифова С.Я.</t>
  </si>
  <si>
    <t>06:36</t>
  </si>
  <si>
    <t>неровности контуров</t>
  </si>
  <si>
    <t>значимый нестабильный стеноз проксимального сегмента 90%, нестабильный субокклюзирующий стеноз (95%) среднего сегмента, TTG1.  Антеградный кровоток  ближе к TIMI III.</t>
  </si>
  <si>
    <t>нестабильный субокклюзирующий стеноз (95%) проксимального сегментаTTG1.  Антеградный кровоток  ближе к TIMI III.</t>
  </si>
  <si>
    <t>неровности контуров пркосимального сегмента, стенозы среднего и дистального сегментов 30%. Антеградный кровоток TIMI III.</t>
  </si>
  <si>
    <t xml:space="preserve">Совместно с д/кардиологом: с учетом клинических данных, ЭКГ и КАГ рекомендована ЧКВ бассейна ОА И ПНА в экстренном порядке. </t>
  </si>
  <si>
    <t>Устье ствола ЛКА  катетеризировано проводниковым катетером Launcher EBU3/5 6Fr. Коронарный проводник AngioLine 0,8 (1 шт) проведен за зону значимых стенозов в дистальный сегмент ПНА.  В зону проксимального и среднего сегментов последовательно с оверлаппингом  имплантированы DES Resolute Integrity  2,5-30 мм и DES Resolute Integrity  3,5-34 мм давлением 12 и 14 атм. соответственно. Рекроссинг проводника в ОА. В зону проксимального сегмента ОА имплантирован  DES Resolute Integrity  2,75-22 мм давлением 12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и ОА востановлен до  TIMI III. 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</si>
</sst>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L40" sqref="L4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45284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0.96875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0.97569444444444453</v>
      </c>
      <c r="C10" s="55"/>
      <c r="D10" s="95" t="s">
        <v>173</v>
      </c>
      <c r="E10" s="93"/>
      <c r="F10" s="93"/>
      <c r="G10" s="24" t="s">
        <v>144</v>
      </c>
      <c r="H10" s="26"/>
    </row>
    <row r="11" spans="1:8" ht="17.25" thickTop="1" thickBot="1">
      <c r="A11" s="89" t="s">
        <v>192</v>
      </c>
      <c r="B11" s="201" t="s">
        <v>522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>
      <c r="A12" s="81" t="s">
        <v>8</v>
      </c>
      <c r="B12" s="82">
        <v>17017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77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35218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523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5480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10.412000000000001</v>
      </c>
    </row>
    <row r="18" spans="1:8" ht="14.45" customHeight="1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518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524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525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526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527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528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="110" zoomScaleNormal="100" zoomScaleSheetLayoutView="110" zoomScalePageLayoutView="90" workbookViewId="0">
      <selection activeCell="L29" sqref="L2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221</v>
      </c>
      <c r="D8" s="235"/>
      <c r="E8" s="235"/>
      <c r="F8" s="191">
        <v>2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5" t="s">
        <v>209</v>
      </c>
      <c r="D9" s="235"/>
      <c r="E9" s="235"/>
      <c r="F9" s="191">
        <v>1</v>
      </c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3</v>
      </c>
      <c r="H11" s="39"/>
    </row>
    <row r="12" spans="1:8" ht="18.75">
      <c r="A12" s="75" t="s">
        <v>191</v>
      </c>
      <c r="B12" s="20">
        <f>КАГ!B8</f>
        <v>45284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0.91319444444444453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0.94097222222222221</v>
      </c>
      <c r="C14" s="12"/>
      <c r="D14" s="95" t="s">
        <v>173</v>
      </c>
      <c r="E14" s="93"/>
      <c r="F14" s="93"/>
      <c r="G14" s="80" t="str">
        <f>КАГ!G10</f>
        <v>Александрова И.А.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2.7777777777777679E-2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Зарифова С.Я.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17017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77</v>
      </c>
      <c r="H18" s="39"/>
    </row>
    <row r="19" spans="1:8" ht="14.45" customHeight="1">
      <c r="A19" s="15" t="s">
        <v>12</v>
      </c>
      <c r="B19" s="68">
        <f>КАГ!B14</f>
        <v>35218</v>
      </c>
      <c r="C19" s="69"/>
      <c r="D19" s="69"/>
      <c r="E19" s="69"/>
      <c r="F19" s="69"/>
      <c r="G19" s="166" t="s">
        <v>401</v>
      </c>
      <c r="H19" s="181" t="str">
        <f>КАГ!H15</f>
        <v>06:36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5480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10.412000000000001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0.97875000000000001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529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511</v>
      </c>
      <c r="C40" s="120"/>
      <c r="D40" s="240" t="s">
        <v>520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521</v>
      </c>
      <c r="H50" s="39"/>
    </row>
    <row r="51" spans="1:8">
      <c r="A51" s="65" t="s">
        <v>206</v>
      </c>
      <c r="B51" s="66" t="s">
        <v>519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9" sqref="G19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45284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Зарифова С.Я.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17017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77</v>
      </c>
    </row>
    <row r="7" spans="1:4">
      <c r="A7" s="38"/>
      <c r="C7" s="101" t="s">
        <v>12</v>
      </c>
      <c r="D7" s="103">
        <f>КАГ!$B$14</f>
        <v>35218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45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45284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517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5" t="s">
        <v>323</v>
      </c>
      <c r="C16" s="183" t="s">
        <v>451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323</v>
      </c>
      <c r="C17" s="183" t="s">
        <v>446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474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2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1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1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1</v>
      </c>
      <c r="L51" s="116">
        <f>IF(ISNUMBER(SEARCH('Карта учёта'!$B$18,Расходка[[#This Row],[Наименование расходного материала]])),MAX($L$1:L50)+1,0)</f>
        <v>1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2023-12-24T21:27:10Z</cp:lastPrinted>
  <dcterms:created xsi:type="dcterms:W3CDTF">2015-06-05T18:19:34Z</dcterms:created>
  <dcterms:modified xsi:type="dcterms:W3CDTF">2023-12-24T21:27:17Z</dcterms:modified>
</cp:coreProperties>
</file>