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8" i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9" i="1" l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<sst xmlns="http://schemas.openxmlformats.org/spreadsheetml/2006/main" count="869" uniqueCount="530">
  <si>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</si>
  <si>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</si>
  <si>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</si>
  <si>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</si>
  <si>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</si>
  <si>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</si>
  <si>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</si>
  <si>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</si>
  <si>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</si>
  <si>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</si>
  <si>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</si>
  <si>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</si>
  <si>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</si>
  <si>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</si>
  <si>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</si>
  <si>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</si>
  <si>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</si>
  <si>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</si>
  <si>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</si>
  <si>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</si>
  <si>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</si>
  <si>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</si>
  <si>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</si>
  <si>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</si>
  <si>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</si>
  <si>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</si>
  <si>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</si>
  <si>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</si>
  <si>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</si>
  <si>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</si>
  <si>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</si>
  <si>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</si>
  <si>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</si>
  <si>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</si>
  <si>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</si>
  <si>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</si>
  <si>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</si>
  <si>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</si>
  <si>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</si>
  <si>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</si>
  <si>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</si>
  <si>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</si>
  <si>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</si>
  <si>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</si>
  <si>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</si>
  <si>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</si>
  <si>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</si>
  <si>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</si>
  <si>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</si>
  <si>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</si>
  <si>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</si>
  <si>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</si>
  <si>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</si>
  <si>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</si>
  <si>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</si>
  <si>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</si>
  <si>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</si>
  <si>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</si>
  <si>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</si>
  <si>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</si>
  <si>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</si>
  <si>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</si>
  <si>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</si>
  <si>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</si>
  <si>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</si>
  <si>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</si>
  <si>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</si>
  <si>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</si>
  <si>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</si>
  <si>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</si>
  <si>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</si>
  <si>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</si>
  <si>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</si>
  <si>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</si>
  <si>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</si>
  <si>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</si>
  <si>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</si>
  <si>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</si>
  <si>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</si>
  <si>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</si>
  <si>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</si>
  <si>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</si>
  <si>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</si>
  <si>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</si>
  <si>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</si>
  <si>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</si>
  <si>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</si>
  <si>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</si>
  <si>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</si>
  <si>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</si>
  <si>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</si>
  <si>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</si>
  <si>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</si>
  <si>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</si>
  <si>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</si>
  <si>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</si>
  <si>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</si>
  <si>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</si>
  <si>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</si>
  <si>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</si>
  <si>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</si>
  <si>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</si>
  <si>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</si>
  <si>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</si>
  <si>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</si>
  <si>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</si>
  <si>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</si>
  <si>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</si>
  <si>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</si>
  <si>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</si>
  <si>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</si>
  <si>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</si>
  <si>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</si>
  <si>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</si>
  <si>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</si>
  <si>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</si>
  <si>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</si>
  <si>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</si>
  <si>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</si>
  <si>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</si>
  <si>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</si>
  <si>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</si>
  <si>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</si>
  <si>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</si>
  <si>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</si>
  <si>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</si>
  <si>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</si>
  <si>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</si>
  <si>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</si>
  <si>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</si>
  <si>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</si>
  <si>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</si>
  <si>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</si>
  <si>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</si>
  <si>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</si>
  <si>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</si>
  <si>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</si>
  <si>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</si>
  <si>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</si>
  <si>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</si>
  <si>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</si>
  <si>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</si>
  <si>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</si>
  <si>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</si>
  <si>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</si>
  <si>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</si>
  <si>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</si>
  <si>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</si>
  <si>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</si>
  <si>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</si>
  <si>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</si>
  <si>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</si>
  <si>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</si>
  <si>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</si>
  <si>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</si>
  <si>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</si>
  <si>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</si>
  <si>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</si>
  <si>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</si>
  <si>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</si>
  <si>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</si>
  <si>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</si>
  <si>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</si>
  <si>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</si>
  <si>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</si>
  <si>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</si>
  <si>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</si>
  <si>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</si>
  <si>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</si>
  <si>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</si>
  <si>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</si>
  <si>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</si>
  <si>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</si>
  <si>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</si>
  <si>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</si>
  <si>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</si>
  <si>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</si>
  <si>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</si>
  <si>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</si>
  <si>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</si>
  <si>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</si>
  <si>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</si>
  <si>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</si>
  <si>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</si>
  <si>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</si>
  <si>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</si>
  <si>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</si>
  <si>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</si>
  <si>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</si>
  <si>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</si>
  <si>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</si>
  <si>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</si>
  <si>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</si>
  <si>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</si>
  <si>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</si>
  <si>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</si>
  <si>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</si>
  <si>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</si>
  <si>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</si>
  <si>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</si>
  <si>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</si>
  <si>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</si>
  <si>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</si>
  <si>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</si>
  <si>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</si>
  <si>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</si>
  <si>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</si>
  <si>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</si>
  <si>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</si>
  <si>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</si>
  <si>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</si>
  <si>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</si>
  <si>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</si>
  <si>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</si>
  <si>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</si>
  <si>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</si>
  <si>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</si>
  <si>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</si>
  <si>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</si>
  <si>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</si>
  <si>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</si>
  <si>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</si>
  <si>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</si>
  <si>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</si>
  <si>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</si>
  <si>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</si>
  <si>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</si>
  <si>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</si>
  <si>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</si>
  <si>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</si>
  <si>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</si>
  <si>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</si>
  <si>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</si>
  <si>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</si>
  <si>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</si>
  <si>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</si>
  <si>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</si>
  <si>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</si>
  <si>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</si>
  <si>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</si>
  <si>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</si>
  <si>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</si>
  <si>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</si>
  <si>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</si>
  <si>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</si>
  <si>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</si>
  <si>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</si>
  <si>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</si>
  <si>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</si>
  <si>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</si>
  <si>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</si>
  <si>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</si>
  <si>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</si>
  <si>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</si>
  <si>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</si>
  <si>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</si>
  <si>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</si>
  <si>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</si>
  <si>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</si>
  <si>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</si>
  <si>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</si>
  <si>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</si>
  <si>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</si>
  <si>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</si>
  <si>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</si>
  <si>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</si>
  <si>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</si>
  <si>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</si>
  <si>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</si>
  <si>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</si>
  <si>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</si>
  <si>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</si>
  <si>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</si>
  <si>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</si>
  <si>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</si>
  <si>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</si>
  <si>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</si>
  <si>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</si>
  <si>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</si>
  <si>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</si>
  <si>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</si>
  <si>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</si>
  <si>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</si>
  <si>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</si>
  <si>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</si>
  <si>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</si>
  <si>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</si>
  <si>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</si>
  <si>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</si>
  <si>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</si>
  <si>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</si>
  <si>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</si>
  <si>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</si>
  <si>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</si>
  <si>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</si>
  <si>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</si>
  <si>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</si>
  <si>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</si>
  <si>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</si>
  <si>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</si>
  <si>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</si>
  <si>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</si>
  <si>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</si>
  <si>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</si>
  <si>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</si>
  <si>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</si>
  <si>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</si>
  <si>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</si>
  <si>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</si>
  <si>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</si>
  <si>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</si>
  <si>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</si>
  <si>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</si>
  <si>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</si>
  <si>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</si>
  <si>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</si>
  <si>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</si>
  <si>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</si>
  <si>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</si>
  <si>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</si>
  <si>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</si>
  <si>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</si>
  <si>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</si>
  <si>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</si>
  <si>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</si>
  <si>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</si>
  <si>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</si>
  <si>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</si>
  <si>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</si>
  <si>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</si>
  <si>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</si>
  <si>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</si>
  <si>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</si>
  <si>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</si>
  <si>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</si>
  <si>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</si>
  <si>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</si>
  <si>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</si>
  <si>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</si>
  <si>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</si>
  <si>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</si>
  <si>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</si>
  <si>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</si>
  <si>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</si>
  <si>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</si>
  <si>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</si>
  <si>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</si>
  <si>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</si>
  <si>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</si>
  <si>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</si>
  <si>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</si>
  <si>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</si>
  <si>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</si>
  <si>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</si>
  <si>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</si>
  <si>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</si>
  <si>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</si>
  <si>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</si>
  <si>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</si>
  <si>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</si>
  <si>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</si>
  <si>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</si>
  <si>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</si>
  <si>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</si>
  <si>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</si>
  <si>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</si>
  <si>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</si>
  <si>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</si>
  <si>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</si>
  <si>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</si>
  <si>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</si>
  <si>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</si>
  <si>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</si>
  <si>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</si>
  <si>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</si>
  <si>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</si>
  <si>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</si>
  <si>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</si>
  <si>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</si>
  <si>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</si>
  <si>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</si>
  <si>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</si>
  <si>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</si>
  <si>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</si>
  <si>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</si>
  <si>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</si>
  <si>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</si>
  <si>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</si>
  <si>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</si>
  <si>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</si>
  <si>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</si>
  <si>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</si>
  <si>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</si>
  <si>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</si>
  <si>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</si>
  <si>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</si>
  <si>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</si>
  <si>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</si>
  <si>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</si>
  <si>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</si>
  <si>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</si>
  <si>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</si>
  <si>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</si>
  <si>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</si>
  <si>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</si>
  <si>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</si>
  <si>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</si>
  <si>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</si>
  <si>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</si>
  <si>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</si>
  <si>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</si>
  <si>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</si>
  <si>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</si>
  <si>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</si>
  <si>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</si>
  <si>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</si>
  <si>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</si>
  <si>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</si>
  <si>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</si>
  <si>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</si>
  <si>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</si>
  <si>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</si>
  <si>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</si>
  <si>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</si>
  <si>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</si>
  <si>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</si>
  <si>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</si>
  <si>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</si>
  <si>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</si>
  <si>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</si>
  <si>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</si>
  <si>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</si>
  <si>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</si>
  <si>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</si>
  <si>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</si>
  <si>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</si>
  <si>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</si>
  <si>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</si>
  <si>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</si>
  <si>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</si>
  <si>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</si>
  <si>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</si>
  <si>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</si>
  <si>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</si>
  <si>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</si>
  <si>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</si>
  <si>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</si>
  <si>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</si>
  <si>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</si>
  <si>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</si>
  <si>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</si>
  <si>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</si>
  <si>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</si>
  <si>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</si>
  <si>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</si>
  <si>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</si>
  <si>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</si>
  <si>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</si>
  <si>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</si>
  <si>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</si>
  <si>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</si>
  <si>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</si>
  <si>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</si>
  <si>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</si>
  <si>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</si>
  <si>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</si>
  <si>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</si>
  <si>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</si>
  <si>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</si>
  <si>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</si>
  <si>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</si>
  <si>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</si>
  <si>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</si>
  <si>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</si>
  <si>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</si>
  <si>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</si>
  <si>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</si>
  <si>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</si>
  <si>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</si>
  <si>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</si>
  <si>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</si>
  <si>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</si>
  <si>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</si>
  <si>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</si>
  <si>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</si>
  <si>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</si>
  <si>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</si>
  <si>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</si>
  <si>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</si>
  <si>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</si>
  <si>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</si>
  <si>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</si>
  <si>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</si>
  <si>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</si>
  <si>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</si>
  <si>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</si>
  <si>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</si>
  <si>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</si>
  <si>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</si>
  <si>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</si>
  <si>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</si>
  <si>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</si>
  <si>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</si>
  <si>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</si>
  <si>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</si>
  <si>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</si>
  <si>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</si>
  <si>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</si>
  <si>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</si>
  <si>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</si>
  <si>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</si>
  <si>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</si>
  <si>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</si>
  <si>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</si>
  <si>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</si>
  <si>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</si>
  <si>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</si>
  <si>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</si>
  <si>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</si>
  <si>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</si>
  <si>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100 ml</t>
  </si>
  <si>
    <t>Устье ПКА  катетеризировано проводниковым катетером Launcher JR 3.5 F. Коронарный проводник AngioLine 1 гр, (1 шт) проведен за зону субокклюзии в дистальный сегмент ПКА. В зону дистального и среднего  сегментов с покрытием 80% и субокклюзирующего стеноза имплантирован DES Resolute Integrity  3,0-38 мм, давлением 14 атм. В зону проксимального сегмента с покрытием 60% стеноза с оверлаппингом на дистальный стент  имплантирован DES Resolute Integrity  3,0-30 мм, давлением 18 атм.На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  TIMI III.  Ангиографический удовлетворительный. Пациентка в стабильном состоянии транспортируется в ПРИТ для дальнейшего наблюдения и лечения.</t>
  </si>
  <si>
    <t>03:12</t>
  </si>
  <si>
    <t xml:space="preserve">Сбалансированный </t>
  </si>
  <si>
    <t>Куйкин С.Ф.</t>
  </si>
  <si>
    <t>проходим, контуры ровные</t>
  </si>
  <si>
    <t>неровности контуров устья ПНА, стенозы проксимального сегмента до 30%.  Антеградный кровоток пропульсивный ближе к  TIMI II.</t>
  </si>
  <si>
    <t>неровности контуров проксимального сегмента, стеноз среднего сегмента до 30%, за стенозом участок эктазии среднего сегмента до 5,5 мм.   Антеградный кровоток пропульсивный ближе к  TIMI II.</t>
  </si>
  <si>
    <t>стенозы проксимального сегмента до  40%, умеренно-выраженная девиация среднего сегмента. Антеградный кровоток пропульсивный ближе к  TIMI II.</t>
  </si>
  <si>
    <t xml:space="preserve">1) Строгий контроль места пункции! Повязку убрать через 6ч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</si>
</sst>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N20" sqref="N20:O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45265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0.72916666666666663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0.75</v>
      </c>
      <c r="C10" s="55"/>
      <c r="D10" s="95" t="s">
        <v>173</v>
      </c>
      <c r="E10" s="93"/>
      <c r="F10" s="93"/>
      <c r="G10" s="24" t="s">
        <v>168</v>
      </c>
      <c r="H10" s="26"/>
    </row>
    <row r="11" spans="1:8" ht="17.25" thickTop="1" thickBot="1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26119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33451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4300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8.17</v>
      </c>
    </row>
    <row r="18" spans="1:8" ht="14.45" customHeight="1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517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525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528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529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520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518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/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5"/>
      <c r="D8" s="235"/>
      <c r="E8" s="235"/>
      <c r="F8" s="191"/>
      <c r="G8" s="118"/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0</v>
      </c>
      <c r="H11" s="39"/>
    </row>
    <row r="12" spans="1:8" ht="18.75">
      <c r="A12" s="75" t="s">
        <v>191</v>
      </c>
      <c r="B12" s="20">
        <f>КАГ!B8</f>
        <v>45265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0.56944444444444442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0.60416666666666663</v>
      </c>
      <c r="C14" s="12"/>
      <c r="D14" s="95" t="s">
        <v>173</v>
      </c>
      <c r="E14" s="93"/>
      <c r="F14" s="93"/>
      <c r="G14" s="80" t="str">
        <f>КАГ!G10</f>
        <v>Тарасова Н.В.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3.472222222222221E-2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Куйкин С.Ф.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26119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52</v>
      </c>
      <c r="H18" s="39"/>
    </row>
    <row r="19" spans="1:8" ht="14.45" customHeight="1">
      <c r="A19" s="15" t="s">
        <v>12</v>
      </c>
      <c r="B19" s="68">
        <f>КАГ!B14</f>
        <v>33451</v>
      </c>
      <c r="C19" s="69"/>
      <c r="D19" s="69"/>
      <c r="E19" s="69"/>
      <c r="F19" s="69"/>
      <c r="G19" s="166" t="s">
        <v>401</v>
      </c>
      <c r="H19" s="181" t="str">
        <f>КАГ!H15</f>
        <v>03:12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4300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8.17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521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519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520</v>
      </c>
      <c r="H50" s="39"/>
    </row>
    <row r="51" spans="1:8">
      <c r="A51" s="65" t="s">
        <v>206</v>
      </c>
      <c r="B51" s="66" t="s">
        <v>518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45265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Куйкин С.Ф.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26119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5">
        <f>ЧКВ!A6</f>
        <v>0</v>
      </c>
      <c r="C6" s="132" t="s">
        <v>10</v>
      </c>
      <c r="D6" s="103">
        <f>DATEDIF(D5,D10,"y")</f>
        <v>52</v>
      </c>
    </row>
    <row r="7" spans="1:4">
      <c r="A7" s="38"/>
      <c r="C7" s="101" t="s">
        <v>12</v>
      </c>
      <c r="D7" s="103">
        <f>КАГ!$B$14</f>
        <v>33451</v>
      </c>
    </row>
    <row r="8" spans="1:4">
      <c r="A8" s="196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45265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329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5" t="s">
        <v>323</v>
      </c>
      <c r="C15" s="136" t="s">
        <v>464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5" t="s">
        <v>323</v>
      </c>
      <c r="C16" s="183" t="s">
        <v>461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5" t="s">
        <v>346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5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516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1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1</v>
      </c>
      <c r="H51" s="116">
        <f>IF(ISNUMBER(SEARCH('Карта учёта'!$B$16,Расходка[[#This Row],[Наименование расходного материала]])),MAX($H$1:H50)+1,0)</f>
        <v>1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2023-12-05T15:16:37Z</cp:lastPrinted>
  <dcterms:created xsi:type="dcterms:W3CDTF">2015-06-05T18:19:34Z</dcterms:created>
  <dcterms:modified xsi:type="dcterms:W3CDTF">2023-12-05T15:16:45Z</dcterms:modified>
</cp:coreProperties>
</file>