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Дека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57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8" i="1" l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<sst xmlns="http://schemas.openxmlformats.org/spreadsheetml/2006/main" count="874" uniqueCount="530">
  <si>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</si>
  <si>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</si>
  <si>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</si>
  <si>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</si>
  <si>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</si>
  <si>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</si>
  <si>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</si>
  <si>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</si>
  <si>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</si>
  <si>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</si>
  <si>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</si>
  <si>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</si>
  <si>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</si>
  <si>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</si>
  <si>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</si>
  <si>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</si>
  <si>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</si>
  <si>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</si>
  <si>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</si>
  <si>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</si>
  <si>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</si>
  <si>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</si>
  <si>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</si>
  <si>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</si>
  <si>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</si>
  <si>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</si>
  <si>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</si>
  <si>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</si>
  <si>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</si>
  <si>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</si>
  <si>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</si>
  <si>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</si>
  <si>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</si>
  <si>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</si>
  <si>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</si>
  <si>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</si>
  <si>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</si>
  <si>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</si>
  <si>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</si>
  <si>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</si>
  <si>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</si>
  <si>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</si>
  <si>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</si>
  <si>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</si>
  <si>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</si>
  <si>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</si>
  <si>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</si>
  <si>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</si>
  <si>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</si>
  <si>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</si>
  <si>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</si>
  <si>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</si>
  <si>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</si>
  <si>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</si>
  <si>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</si>
  <si>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</si>
  <si>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</si>
  <si>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</si>
  <si>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</si>
  <si>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</si>
  <si>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</si>
  <si>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</si>
  <si>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</si>
  <si>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</si>
  <si>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</si>
  <si>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</si>
  <si>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</si>
  <si>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</si>
  <si>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</si>
  <si>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</si>
  <si>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</si>
  <si>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</si>
  <si>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</si>
  <si>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</si>
  <si>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</si>
  <si>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</si>
  <si>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</si>
  <si>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</si>
  <si>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</si>
  <si>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</si>
  <si>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</si>
  <si>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</si>
  <si>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</si>
  <si>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</si>
  <si>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</si>
  <si>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</si>
  <si>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</si>
  <si>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</si>
  <si>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</si>
  <si>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</si>
  <si>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</si>
  <si>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</si>
  <si>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</si>
  <si>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</si>
  <si>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</si>
  <si>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</si>
  <si>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</si>
  <si>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</si>
  <si>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</si>
  <si>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</si>
  <si>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</si>
  <si>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</si>
  <si>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</si>
  <si>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</si>
  <si>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</si>
  <si>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</si>
  <si>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</si>
  <si>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</si>
  <si>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</si>
  <si>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</si>
  <si>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</si>
  <si>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</si>
  <si>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</si>
  <si>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</si>
  <si>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</si>
  <si>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</si>
  <si>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</si>
  <si>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</si>
  <si>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</si>
  <si>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</si>
  <si>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</si>
  <si>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</si>
  <si>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</si>
  <si>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</si>
  <si>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</si>
  <si>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</si>
  <si>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</si>
  <si>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</si>
  <si>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</si>
  <si>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</si>
  <si>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</si>
  <si>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</si>
  <si>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</si>
  <si>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</si>
  <si>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</si>
  <si>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</si>
  <si>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</si>
  <si>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</si>
  <si>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</si>
  <si>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</si>
  <si>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</si>
  <si>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</si>
  <si>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</si>
  <si>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</si>
  <si>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</si>
  <si>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</si>
  <si>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</si>
  <si>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</si>
  <si>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</si>
  <si>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</si>
  <si>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</si>
  <si>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</si>
  <si>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</si>
  <si>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</si>
  <si>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</si>
  <si>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</si>
  <si>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</si>
  <si>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</si>
  <si>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</si>
  <si>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</si>
  <si>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</si>
  <si>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</si>
  <si>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</si>
  <si>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</si>
  <si>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</si>
  <si>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</si>
  <si>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</si>
  <si>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</si>
  <si>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</si>
  <si>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</si>
  <si>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</si>
  <si>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</si>
  <si>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</si>
  <si>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</si>
  <si>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</si>
  <si>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</si>
  <si>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</si>
  <si>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</si>
  <si>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</si>
  <si>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</si>
  <si>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</si>
  <si>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</si>
  <si>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</si>
  <si>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</si>
  <si>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</si>
  <si>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</si>
  <si>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</si>
  <si>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</si>
  <si>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</si>
  <si>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</si>
  <si>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</si>
  <si>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</si>
  <si>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</si>
  <si>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</si>
  <si>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</si>
  <si>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</si>
  <si>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</si>
  <si>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</si>
  <si>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</si>
  <si>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</si>
  <si>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</si>
  <si>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</si>
  <si>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</si>
  <si>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</si>
  <si>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</si>
  <si>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</si>
  <si>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</si>
  <si>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</si>
  <si>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</si>
  <si>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</si>
  <si>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</si>
  <si>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</si>
  <si>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</si>
  <si>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</si>
  <si>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</si>
  <si>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</si>
  <si>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</si>
  <si>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</si>
  <si>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</si>
  <si>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</si>
  <si>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</si>
  <si>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</si>
  <si>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</si>
  <si>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</si>
  <si>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</si>
  <si>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</si>
  <si>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</si>
  <si>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</si>
  <si>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</si>
  <si>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</si>
  <si>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</si>
  <si>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</si>
  <si>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</si>
  <si>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</si>
  <si>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</si>
  <si>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</si>
  <si>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</si>
  <si>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</si>
  <si>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</si>
  <si>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</si>
  <si>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</si>
  <si>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</si>
  <si>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</si>
  <si>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</si>
  <si>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</si>
  <si>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</si>
  <si>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</si>
  <si>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</si>
  <si>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</si>
  <si>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</si>
  <si>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</si>
  <si>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</si>
  <si>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</si>
  <si>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</si>
  <si>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</si>
  <si>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</si>
  <si>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</si>
  <si>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</si>
  <si>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</si>
  <si>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</si>
  <si>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</si>
  <si>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</si>
  <si>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</si>
  <si>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</si>
  <si>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</si>
  <si>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</si>
  <si>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</si>
  <si>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</si>
  <si>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</si>
  <si>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</si>
  <si>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</si>
  <si>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</si>
  <si>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</si>
  <si>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</si>
  <si>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</si>
  <si>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</si>
  <si>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</si>
  <si>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</si>
  <si>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</si>
  <si>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</si>
  <si>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</si>
  <si>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</si>
  <si>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</si>
  <si>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</si>
  <si>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</si>
  <si>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</si>
  <si>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</si>
  <si>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</si>
  <si>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</si>
  <si>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</si>
  <si>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</si>
  <si>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</si>
  <si>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</si>
  <si>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</si>
  <si>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</si>
  <si>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</si>
  <si>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</si>
  <si>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</si>
  <si>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</si>
  <si>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</si>
  <si>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</si>
  <si>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</si>
  <si>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</si>
  <si>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</si>
  <si>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</si>
  <si>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</si>
  <si>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</si>
  <si>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</si>
  <si>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</si>
  <si>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</si>
  <si>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</si>
  <si>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</si>
  <si>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</si>
  <si>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</si>
  <si>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</si>
  <si>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</si>
  <si>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</si>
  <si>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</si>
  <si>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</si>
  <si>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</si>
  <si>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</si>
  <si>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</si>
  <si>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</si>
  <si>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</si>
  <si>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</si>
  <si>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</si>
  <si>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</si>
  <si>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</si>
  <si>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</si>
  <si>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</si>
  <si>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</si>
  <si>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</si>
  <si>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</si>
  <si>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</si>
  <si>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</si>
  <si>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</si>
  <si>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</si>
  <si>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</si>
  <si>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</si>
  <si>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</si>
  <si>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</si>
  <si>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</si>
  <si>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</si>
  <si>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</si>
  <si>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</si>
  <si>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</si>
  <si>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</si>
  <si>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</si>
  <si>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</si>
  <si>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</si>
  <si>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</si>
  <si>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</si>
  <si>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</si>
  <si>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</si>
  <si>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</si>
  <si>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</si>
  <si>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</si>
  <si>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</si>
  <si>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</si>
  <si>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</si>
  <si>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</si>
  <si>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</si>
  <si>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</si>
  <si>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</si>
  <si>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</si>
  <si>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</si>
  <si>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</si>
  <si>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</si>
  <si>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</si>
  <si>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</si>
  <si>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</si>
  <si>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</si>
  <si>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</si>
  <si>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</si>
  <si>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</si>
  <si>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</si>
  <si>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</si>
  <si>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</si>
  <si>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</si>
  <si>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</si>
  <si>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</si>
  <si>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</si>
  <si>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</si>
  <si>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</si>
  <si>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</si>
  <si>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</si>
  <si>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</si>
  <si>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</si>
  <si>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</si>
  <si>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</si>
  <si>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</si>
  <si>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</si>
  <si>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</si>
  <si>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</si>
  <si>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</si>
  <si>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</si>
  <si>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</si>
  <si>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</si>
  <si>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</si>
  <si>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</si>
  <si>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</si>
  <si>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</si>
  <si>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</si>
  <si>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</si>
  <si>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</si>
  <si>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</si>
  <si>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</si>
  <si>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</si>
  <si>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</si>
  <si>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</si>
  <si>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</si>
  <si>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</si>
  <si>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</si>
  <si>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</si>
  <si>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</si>
  <si>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</si>
  <si>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</si>
  <si>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</si>
  <si>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</si>
  <si>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</si>
  <si>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</si>
  <si>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</si>
  <si>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</si>
  <si>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</si>
  <si>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</si>
  <si>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</si>
  <si>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</si>
  <si>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</si>
  <si>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</si>
  <si>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</si>
  <si>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</si>
  <si>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</si>
  <si>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</si>
  <si>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</si>
  <si>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</si>
  <si>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</si>
  <si>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</si>
  <si>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</si>
  <si>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</si>
  <si>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</si>
  <si>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</si>
  <si>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</si>
  <si>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</si>
  <si>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</si>
  <si>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</si>
  <si>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</si>
  <si>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</si>
  <si>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</si>
  <si>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</si>
  <si>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</si>
  <si>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</si>
  <si>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</si>
  <si>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</si>
  <si>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</si>
  <si>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</si>
  <si>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</si>
  <si>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</si>
  <si>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</si>
  <si>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</si>
  <si>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</si>
  <si>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</si>
  <si>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</si>
  <si>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</si>
  <si>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</si>
  <si>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</si>
  <si>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</si>
  <si>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</si>
  <si>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</si>
  <si>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</si>
  <si>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</si>
  <si>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</si>
  <si>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</si>
  <si>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</si>
  <si>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</si>
  <si>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</si>
  <si>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</si>
  <si>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</si>
  <si>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</si>
  <si>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</si>
  <si>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</si>
  <si>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</si>
  <si>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</si>
  <si>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</si>
  <si>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</si>
  <si>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</si>
  <si>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</si>
  <si>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</si>
  <si>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</si>
  <si>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</si>
  <si>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</si>
  <si>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</si>
  <si>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</si>
  <si>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</si>
  <si>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</si>
  <si>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</si>
  <si>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</si>
  <si>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</si>
  <si>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</si>
  <si>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</si>
  <si>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</si>
  <si>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</si>
  <si>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</si>
  <si>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</si>
  <si>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</si>
  <si>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</si>
  <si>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</si>
  <si>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</si>
  <si>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</si>
  <si>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</si>
  <si>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</si>
  <si>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</si>
  <si>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</si>
  <si>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</si>
  <si>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</si>
  <si>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</si>
  <si>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</si>
  <si>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</si>
  <si>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</si>
  <si>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</si>
  <si>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>1) Строгий контроль места пункции! Повязку убрать через 6ч</t>
  </si>
  <si>
    <t>150 ml</t>
  </si>
  <si>
    <t>Соловьев М.Н.</t>
  </si>
  <si>
    <t>17:36</t>
  </si>
  <si>
    <t>Левый</t>
  </si>
  <si>
    <t>проходим, контуры ровные.</t>
  </si>
  <si>
    <t>окклюзия на бифуркации ОА и крупной ВТК со стенозами в ОА и ВТК по 80%, TTG2, стенозы дистального сегмента до 50%.  Антеградный кровоток  по ВТК и ОА  TIMI 0. Коллатерали не определяются.</t>
  </si>
  <si>
    <t>гипоплазирован, стеноз проксимального сегмента 30%. Антеградный кровоток TIMI III.</t>
  </si>
  <si>
    <t xml:space="preserve">Совместно с д/кардиологом: с учетом клинических данных, ЭКГ и КАГ рекомендована ЧКВ бассейна ОА в экстренном порядке. </t>
  </si>
  <si>
    <t>стеноз проксимального сегмента 40%, неровности контуров среднего сегмента+миокардиальный мостик среднего сегмента с компрессией в систолу 50% . Антеградный кровоток TIMI III.</t>
  </si>
  <si>
    <t>Устье ствола ЛКА  катетеризировано проводниковым катетером Launcher EBU3/5 6Fr. Коронарные проводники AngioLine 0,8 (2 шт) проведены в дистальный сегментв ВТК для защиты и ОА. Аспирационным катетером Hunter выполнена реканализация артерии, аспирирован фрагмент тромба. В зону проксимального сегмента  имплантирован DES Resolute Integrity  3,0-18 мм. Постдилатация и проксимальная оптимизация стента выполнена БК Accuforce 4.0-8, давлением до 16 атм. На контрольной съёмке резидуальный устьевой стеноз ВТК 90% с признаками тромбирования устья. БАП ВТК не выполнена т.к не удалось через ячейку стента провести проводники (AngioLine и balancium) в дистальный сегмент ВТК. С целью профилактики тромбоза крупной ВТК и ОА принято решение в пользу  ведения в/в эптифибатида 1 фл. На контрольных съемках стент раскрыт удовлетворительно, признаков краевых диссекций, тромбоза ОА, экстравазации контрастного вещества не выявлено. Антеградный кровоток по ВТК (устье ВТК TTG1) и ОА (TTG0) востановлен до  TIMI III. 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</si>
</sst>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L15" sqref="L1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45290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0.58680555555555558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0.59375</v>
      </c>
      <c r="C10" s="55"/>
      <c r="D10" s="95" t="s">
        <v>173</v>
      </c>
      <c r="E10" s="93"/>
      <c r="F10" s="93"/>
      <c r="G10" s="24" t="s">
        <v>153</v>
      </c>
      <c r="H10" s="26"/>
    </row>
    <row r="11" spans="1:8" ht="17.25" thickTop="1" thickBot="1">
      <c r="A11" s="89" t="s">
        <v>192</v>
      </c>
      <c r="B11" s="201" t="s">
        <v>521</v>
      </c>
      <c r="C11" s="8"/>
      <c r="D11" s="95" t="s">
        <v>170</v>
      </c>
      <c r="E11" s="93"/>
      <c r="F11" s="93"/>
      <c r="G11" s="24" t="s">
        <v>270</v>
      </c>
      <c r="H11" s="26"/>
    </row>
    <row r="12" spans="1:8" ht="16.5" thickTop="1">
      <c r="A12" s="81" t="s">
        <v>8</v>
      </c>
      <c r="B12" s="82">
        <v>20395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68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35671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522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8150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15.484999999999999</v>
      </c>
    </row>
    <row r="18" spans="1:8" ht="14.45" customHeight="1">
      <c r="A18" s="57" t="s">
        <v>188</v>
      </c>
      <c r="B18" s="87" t="s">
        <v>523</v>
      </c>
      <c r="D18" s="28" t="s">
        <v>210</v>
      </c>
      <c r="E18" s="28"/>
      <c r="F18" s="28"/>
      <c r="G18" s="85" t="s">
        <v>189</v>
      </c>
      <c r="H18" s="86" t="s">
        <v>517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524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528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525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526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527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518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="110" zoomScaleNormal="100" zoomScaleSheetLayoutView="110" zoomScalePageLayoutView="90" workbookViewId="0">
      <selection activeCell="L34" sqref="L33:L34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209</v>
      </c>
      <c r="D8" s="235"/>
      <c r="E8" s="235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45290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0.59375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0.63888888888888895</v>
      </c>
      <c r="C14" s="12"/>
      <c r="D14" s="95" t="s">
        <v>173</v>
      </c>
      <c r="E14" s="93"/>
      <c r="F14" s="93"/>
      <c r="G14" s="80" t="str">
        <f>КАГ!G10</f>
        <v>Мелека Е.А.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4.5138888888888951E-2</v>
      </c>
      <c r="D15" s="95" t="s">
        <v>170</v>
      </c>
      <c r="E15" s="93"/>
      <c r="F15" s="93"/>
      <c r="G15" s="80" t="str">
        <f>КАГ!G11</f>
        <v>Морозов А.А.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Соловьев М.Н.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20395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68</v>
      </c>
      <c r="H18" s="39"/>
    </row>
    <row r="19" spans="1:8" ht="14.45" customHeight="1">
      <c r="A19" s="15" t="s">
        <v>12</v>
      </c>
      <c r="B19" s="68">
        <f>КАГ!B14</f>
        <v>35671</v>
      </c>
      <c r="C19" s="69"/>
      <c r="D19" s="69"/>
      <c r="E19" s="69"/>
      <c r="F19" s="69"/>
      <c r="G19" s="166" t="s">
        <v>401</v>
      </c>
      <c r="H19" s="181" t="str">
        <f>КАГ!H15</f>
        <v>17:36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8150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15.484999999999999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0.59680555555555559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529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519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520</v>
      </c>
      <c r="H50" s="39"/>
    </row>
    <row r="51" spans="1:8">
      <c r="A51" s="65" t="s">
        <v>206</v>
      </c>
      <c r="B51" s="66" t="s">
        <v>518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7" sqref="H17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45290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Соловьев М.Н.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20395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68</v>
      </c>
    </row>
    <row r="7" spans="1:4">
      <c r="A7" s="38"/>
      <c r="C7" s="101" t="s">
        <v>12</v>
      </c>
      <c r="D7" s="103">
        <f>КАГ!$B$14</f>
        <v>35671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45290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5" s="155" t="s">
        <v>310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312</v>
      </c>
      <c r="C16" s="183" t="s">
        <v>425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55" t="s">
        <v>516</v>
      </c>
      <c r="C17" s="183"/>
      <c r="D17" s="141">
        <v>2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56" t="s">
        <v>514</v>
      </c>
      <c r="C18" s="136"/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323</v>
      </c>
      <c r="C19" s="136" t="s">
        <v>457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1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Hunter® 6F</v>
      </c>
      <c r="U2" s="115" t="str">
        <f>IFERROR(INDEX(Расходка[Наименование расходного материала],MATCH(Расходка[[#This Row],[№]],Поиск_расходки[Индекс4],0)),"")</f>
        <v>NC Accuforce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2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1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516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1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1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1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2023-12-30T12:45:42Z</cp:lastPrinted>
  <dcterms:created xsi:type="dcterms:W3CDTF">2015-06-05T18:19:34Z</dcterms:created>
  <dcterms:modified xsi:type="dcterms:W3CDTF">2023-12-30T12:45:44Z</dcterms:modified>
</cp:coreProperties>
</file>