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Дека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S57" i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8" i="1" l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<sst xmlns="http://schemas.openxmlformats.org/spreadsheetml/2006/main" count="871" uniqueCount="530">
  <si>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</si>
  <si>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</si>
  <si>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</si>
  <si>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</si>
  <si>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</si>
  <si>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</si>
  <si>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</si>
  <si>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</si>
  <si>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</si>
  <si>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</si>
  <si>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</si>
  <si>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</si>
  <si>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</si>
  <si>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</si>
  <si>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</si>
  <si>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</si>
  <si>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</si>
  <si>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</si>
  <si>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</si>
  <si>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</si>
  <si>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</si>
  <si>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</si>
  <si>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</si>
  <si>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</si>
  <si>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</si>
  <si>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</si>
  <si>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</si>
  <si>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</si>
  <si>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</si>
  <si>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</si>
  <si>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</si>
  <si>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</si>
  <si>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</si>
  <si>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</si>
  <si>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</si>
  <si>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</si>
  <si>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</si>
  <si>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</si>
  <si>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</si>
  <si>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</si>
  <si>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</si>
  <si>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</si>
  <si>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</si>
  <si>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</si>
  <si>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</si>
  <si>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</si>
  <si>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</si>
  <si>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</si>
  <si>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</si>
  <si>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</si>
  <si>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</si>
  <si>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</si>
  <si>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</si>
  <si>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</si>
  <si>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</si>
  <si>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</si>
  <si>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</si>
  <si>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</si>
  <si>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</si>
  <si>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</si>
  <si>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</si>
  <si>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</si>
  <si>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</si>
  <si>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</si>
  <si>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</si>
  <si>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</si>
  <si>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</si>
  <si>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</si>
  <si>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</si>
  <si>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</si>
  <si>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</si>
  <si>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</si>
  <si>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</si>
  <si>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</si>
  <si>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</si>
  <si>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</si>
  <si>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</si>
  <si>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</si>
  <si>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</si>
  <si>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</si>
  <si>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</si>
  <si>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</si>
  <si>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</si>
  <si>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</si>
  <si>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</si>
  <si>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</si>
  <si>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</si>
  <si>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</si>
  <si>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</si>
  <si>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</si>
  <si>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</si>
  <si>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</si>
  <si>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</si>
  <si>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</si>
  <si>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</si>
  <si>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</si>
  <si>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</si>
  <si>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</si>
  <si>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</si>
  <si>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</si>
  <si>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</si>
  <si>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</si>
  <si>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</si>
  <si>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</si>
  <si>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</si>
  <si>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</si>
  <si>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</si>
  <si>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</si>
  <si>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</si>
  <si>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</si>
  <si>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</si>
  <si>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</si>
  <si>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</si>
  <si>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</si>
  <si>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</si>
  <si>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</si>
  <si>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</si>
  <si>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</si>
  <si>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</si>
  <si>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</si>
  <si>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</si>
  <si>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</si>
  <si>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</si>
  <si>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</si>
  <si>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</si>
  <si>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</si>
  <si>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</si>
  <si>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</si>
  <si>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</si>
  <si>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</si>
  <si>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</si>
  <si>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</si>
  <si>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</si>
  <si>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</si>
  <si>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</si>
  <si>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</si>
  <si>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</si>
  <si>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</si>
  <si>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</si>
  <si>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</si>
  <si>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</si>
  <si>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</si>
  <si>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</si>
  <si>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</si>
  <si>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</si>
  <si>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</si>
  <si>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</si>
  <si>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</si>
  <si>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</si>
  <si>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</si>
  <si>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</si>
  <si>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</si>
  <si>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</si>
  <si>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</si>
  <si>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</si>
  <si>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</si>
  <si>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</si>
  <si>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</si>
  <si>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</si>
  <si>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</si>
  <si>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</si>
  <si>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</si>
  <si>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</si>
  <si>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</si>
  <si>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</si>
  <si>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</si>
  <si>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</si>
  <si>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</si>
  <si>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</si>
  <si>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</si>
  <si>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</si>
  <si>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</si>
  <si>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</si>
  <si>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</si>
  <si>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</si>
  <si>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</si>
  <si>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</si>
  <si>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</si>
  <si>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</si>
  <si>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</si>
  <si>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</si>
  <si>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</si>
  <si>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</si>
  <si>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</si>
  <si>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</si>
  <si>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</si>
  <si>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</si>
  <si>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</si>
  <si>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</si>
  <si>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</si>
  <si>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</si>
  <si>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</si>
  <si>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</si>
  <si>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</si>
  <si>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</si>
  <si>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</si>
  <si>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</si>
  <si>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</si>
  <si>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</si>
  <si>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</si>
  <si>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</si>
  <si>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</si>
  <si>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</si>
  <si>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</si>
  <si>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</si>
  <si>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</si>
  <si>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</si>
  <si>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</si>
  <si>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</si>
  <si>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</si>
  <si>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</si>
  <si>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</si>
  <si>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</si>
  <si>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</si>
  <si>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</si>
  <si>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</si>
  <si>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</si>
  <si>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</si>
  <si>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</si>
  <si>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</si>
  <si>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</si>
  <si>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</si>
  <si>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</si>
  <si>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</si>
  <si>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</si>
  <si>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</si>
  <si>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</si>
  <si>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</si>
  <si>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</si>
  <si>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</si>
  <si>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</si>
  <si>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</si>
  <si>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</si>
  <si>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</si>
  <si>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</si>
  <si>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</si>
  <si>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</si>
  <si>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</si>
  <si>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</si>
  <si>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</si>
  <si>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</si>
  <si>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</si>
  <si>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</si>
  <si>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</si>
  <si>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</si>
  <si>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</si>
  <si>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</si>
  <si>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</si>
  <si>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</si>
  <si>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</si>
  <si>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</si>
  <si>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</si>
  <si>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</si>
  <si>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</si>
  <si>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</si>
  <si>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</si>
  <si>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</si>
  <si>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</si>
  <si>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</si>
  <si>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</si>
  <si>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</si>
  <si>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</si>
  <si>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</si>
  <si>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</si>
  <si>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</si>
  <si>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</si>
  <si>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</si>
  <si>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</si>
  <si>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</si>
  <si>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</si>
  <si>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</si>
  <si>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</si>
  <si>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</si>
  <si>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</si>
  <si>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</si>
  <si>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</si>
  <si>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</si>
  <si>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</si>
  <si>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</si>
  <si>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</si>
  <si>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</si>
  <si>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</si>
  <si>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</si>
  <si>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</si>
  <si>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</si>
  <si>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</si>
  <si>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</si>
  <si>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</si>
  <si>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</si>
  <si>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</si>
  <si>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</si>
  <si>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</si>
  <si>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</si>
  <si>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</si>
  <si>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</si>
  <si>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</si>
  <si>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</si>
  <si>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</si>
  <si>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</si>
  <si>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</si>
  <si>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</si>
  <si>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</si>
  <si>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</si>
  <si>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</si>
  <si>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</si>
  <si>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</si>
  <si>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</si>
  <si>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</si>
  <si>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</si>
  <si>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</si>
  <si>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</si>
  <si>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</si>
  <si>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</si>
  <si>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</si>
  <si>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</si>
  <si>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</si>
  <si>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</si>
  <si>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</si>
  <si>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</si>
  <si>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</si>
  <si>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</si>
  <si>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</si>
  <si>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</si>
  <si>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</si>
  <si>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</si>
  <si>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</si>
  <si>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</si>
  <si>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</si>
  <si>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</si>
  <si>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</si>
  <si>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</si>
  <si>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</si>
  <si>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</si>
  <si>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</si>
  <si>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</si>
  <si>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</si>
  <si>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</si>
  <si>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</si>
  <si>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</si>
  <si>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</si>
  <si>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</si>
  <si>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</si>
  <si>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</si>
  <si>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</si>
  <si>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</si>
  <si>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</si>
  <si>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</si>
  <si>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</si>
  <si>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</si>
  <si>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</si>
  <si>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</si>
  <si>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</si>
  <si>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</si>
  <si>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</si>
  <si>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</si>
  <si>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</si>
  <si>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</si>
  <si>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</si>
  <si>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</si>
  <si>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</si>
  <si>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</si>
  <si>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</si>
  <si>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</si>
  <si>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</si>
  <si>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</si>
  <si>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</si>
  <si>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</si>
  <si>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</si>
  <si>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</si>
  <si>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</si>
  <si>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</si>
  <si>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</si>
  <si>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</si>
  <si>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</si>
  <si>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</si>
  <si>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</si>
  <si>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</si>
  <si>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</si>
  <si>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</si>
  <si>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</si>
  <si>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</si>
  <si>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</si>
  <si>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</si>
  <si>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</si>
  <si>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</si>
  <si>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</si>
  <si>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</si>
  <si>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</si>
  <si>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</si>
  <si>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</si>
  <si>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</si>
  <si>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</si>
  <si>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</si>
  <si>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</si>
  <si>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</si>
  <si>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</si>
  <si>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</si>
  <si>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</si>
  <si>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</si>
  <si>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</si>
  <si>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</si>
  <si>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</si>
  <si>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</si>
  <si>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</si>
  <si>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</si>
  <si>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</si>
  <si>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</si>
  <si>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</si>
  <si>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</si>
  <si>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</si>
  <si>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</si>
  <si>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</si>
  <si>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</si>
  <si>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</si>
  <si>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</si>
  <si>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</si>
  <si>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</si>
  <si>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</si>
  <si>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</si>
  <si>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</si>
  <si>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</si>
  <si>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</si>
  <si>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</si>
  <si>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</si>
  <si>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</si>
  <si>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</si>
  <si>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</si>
  <si>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</si>
  <si>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</si>
  <si>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</si>
  <si>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</si>
  <si>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</si>
  <si>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</si>
  <si>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</si>
  <si>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</si>
  <si>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</si>
  <si>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</si>
  <si>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</si>
  <si>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</si>
  <si>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</si>
  <si>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</si>
  <si>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</si>
  <si>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</si>
  <si>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</si>
  <si>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</si>
  <si>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</si>
  <si>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</si>
  <si>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</si>
  <si>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</si>
  <si>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</si>
  <si>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</si>
  <si>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</si>
  <si>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</si>
  <si>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</si>
  <si>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</si>
  <si>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</si>
  <si>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</si>
  <si>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</si>
  <si>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</si>
  <si>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</si>
  <si>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</si>
  <si>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</si>
  <si>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</si>
  <si>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</si>
  <si>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</si>
  <si>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</si>
  <si>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</si>
  <si>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</si>
  <si>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</si>
  <si>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</si>
  <si>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</si>
  <si>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</si>
  <si>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</si>
  <si>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</si>
  <si>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</si>
  <si>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</si>
  <si>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</si>
  <si>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</si>
  <si>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</si>
  <si>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</si>
  <si>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</si>
  <si>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</si>
  <si>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</si>
  <si>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</si>
  <si>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</si>
  <si>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</si>
  <si>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</si>
  <si>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</si>
  <si>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</si>
  <si>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</si>
  <si>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</si>
  <si>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</si>
  <si>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</si>
  <si>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</si>
  <si>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</si>
  <si>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</si>
  <si>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</si>
  <si>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</si>
  <si>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</si>
  <si>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</si>
  <si>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</si>
  <si>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</si>
  <si>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</si>
  <si>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</si>
  <si>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</si>
  <si>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</si>
  <si>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</si>
  <si>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</si>
  <si>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</si>
  <si>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</si>
  <si>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</si>
  <si>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</si>
  <si>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</si>
  <si>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</si>
  <si>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</si>
  <si>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</si>
  <si>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</si>
  <si>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</si>
  <si>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>лучевой</t>
  </si>
  <si>
    <t>Извлечён</t>
  </si>
  <si>
    <t>1) Строгий контроль места пункции! Повязку убрать через 6ч</t>
  </si>
  <si>
    <t>100 ml</t>
  </si>
  <si>
    <t>Щербина В.К.</t>
  </si>
  <si>
    <t>06:42</t>
  </si>
  <si>
    <t>неровности контуров</t>
  </si>
  <si>
    <r>
      <t>стеноз проксимального сегмента до 70%, на границе проксимального и среднего сегментов определяется нестабильный субтотальный стеноз с пропульсисвным антеградным кровотоком ближе к TIMI I.</t>
    </r>
    <r>
      <rPr>
        <b/>
        <sz val="11"/>
        <color theme="1"/>
        <rFont val="Arial Narrow"/>
        <family val="2"/>
        <charset val="204"/>
      </rPr>
      <t xml:space="preserve"> ИМА: </t>
    </r>
    <r>
      <rPr>
        <sz val="11"/>
        <color theme="1"/>
        <rFont val="Arial Narrow"/>
        <family val="2"/>
        <charset val="204"/>
      </rPr>
      <t>неровности контуров пркосимальной трети. Антеградный кровоток  TIMI III.</t>
    </r>
  </si>
  <si>
    <t>неровности контуров проксимального сегмента, стеноз среднего сегмента 30%.  Антеградный кровоток TIMI III.</t>
  </si>
  <si>
    <t>стенозы проксимального и среднего сегментов по 30%. Антеградный кровоток TIMI III.</t>
  </si>
  <si>
    <t xml:space="preserve">Совместно с д/кардиологом: с учетом клинических данных, ЭКГ и КАГ рекомендована ЧКВ ПНА в экстренном порядке. </t>
  </si>
  <si>
    <t>Устье ствола ЛКА  катетеризировано проводниковым катетером Launcher EBU3/5 6Fr. Коронарный проводник AngioLine 1 гр, (1 шт) проведен за зону субокклюзии в дистальный сегмент ПНА. БК Колибри 2.5-15 выполнена предилатация субокклюзирующего стеноза. В зону нестабильного остаточного стеноза  с полным покрытием проксимального сегмента и устья ПНА имплантирован DES Resolute Integrity  3,5-38 мм, давлением 16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ПНА восстановлен до  TIMI III. 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</si>
</sst>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B11" sqref="B1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45274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0.70833333333333337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0.71527777777777779</v>
      </c>
      <c r="C10" s="55"/>
      <c r="D10" s="95" t="s">
        <v>173</v>
      </c>
      <c r="E10" s="93"/>
      <c r="F10" s="93"/>
      <c r="G10" s="24" t="s">
        <v>153</v>
      </c>
      <c r="H10" s="26"/>
    </row>
    <row r="11" spans="1:8" ht="17.25" thickTop="1" thickBot="1">
      <c r="A11" s="89" t="s">
        <v>192</v>
      </c>
      <c r="B11" s="201" t="s">
        <v>522</v>
      </c>
      <c r="C11" s="8"/>
      <c r="D11" s="95" t="s">
        <v>170</v>
      </c>
      <c r="E11" s="93"/>
      <c r="F11" s="93"/>
      <c r="G11" s="24" t="s">
        <v>508</v>
      </c>
      <c r="H11" s="26"/>
    </row>
    <row r="12" spans="1:8" ht="16.5" thickTop="1">
      <c r="A12" s="81" t="s">
        <v>8</v>
      </c>
      <c r="B12" s="82">
        <v>18537</v>
      </c>
      <c r="C12" s="12"/>
      <c r="D12" s="95" t="s">
        <v>303</v>
      </c>
      <c r="E12" s="93"/>
      <c r="F12" s="93"/>
      <c r="G12" s="24" t="s">
        <v>260</v>
      </c>
      <c r="H12" s="26"/>
    </row>
    <row r="13" spans="1:8" ht="15.75">
      <c r="A13" s="15" t="s">
        <v>10</v>
      </c>
      <c r="B13" s="30">
        <f>DATEDIF(B12,B8,"y")</f>
        <v>73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34367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523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2070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3.9329999999999998</v>
      </c>
    </row>
    <row r="18" spans="1:8" ht="14.45" customHeight="1">
      <c r="A18" s="57" t="s">
        <v>188</v>
      </c>
      <c r="B18" s="87" t="s">
        <v>515</v>
      </c>
      <c r="D18" s="28" t="s">
        <v>210</v>
      </c>
      <c r="E18" s="28"/>
      <c r="F18" s="28"/>
      <c r="G18" s="85" t="s">
        <v>189</v>
      </c>
      <c r="H18" s="86" t="s">
        <v>518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524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525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526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527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528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="110" zoomScaleNormal="100" zoomScaleSheetLayoutView="110" zoomScalePageLayoutView="90" workbookViewId="0">
      <selection activeCell="Q18" sqref="P18:Q18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221</v>
      </c>
      <c r="D8" s="235"/>
      <c r="E8" s="235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45274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0.71527777777777779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0.73958333333333337</v>
      </c>
      <c r="C14" s="12"/>
      <c r="D14" s="95" t="s">
        <v>173</v>
      </c>
      <c r="E14" s="93"/>
      <c r="F14" s="93"/>
      <c r="G14" s="80" t="str">
        <f>КАГ!G10</f>
        <v>Мелека Е.А.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2.430555555555558E-2</v>
      </c>
      <c r="D15" s="95" t="s">
        <v>170</v>
      </c>
      <c r="E15" s="93"/>
      <c r="F15" s="93"/>
      <c r="G15" s="80" t="str">
        <f>КАГ!G11</f>
        <v>Соболева Ю.А.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Щербина В.К.</v>
      </c>
      <c r="D16" s="95" t="s">
        <v>303</v>
      </c>
      <c r="E16" s="93"/>
      <c r="F16" s="93"/>
      <c r="G16" s="80" t="str">
        <f>КАГ!G12</f>
        <v>Баранова В.Б.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18537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73</v>
      </c>
      <c r="H18" s="39"/>
    </row>
    <row r="19" spans="1:8" ht="14.45" customHeight="1">
      <c r="A19" s="15" t="s">
        <v>12</v>
      </c>
      <c r="B19" s="68">
        <f>КАГ!B14</f>
        <v>34367</v>
      </c>
      <c r="C19" s="69"/>
      <c r="D19" s="69"/>
      <c r="E19" s="69"/>
      <c r="F19" s="69"/>
      <c r="G19" s="166" t="s">
        <v>401</v>
      </c>
      <c r="H19" s="181" t="str">
        <f>КАГ!H15</f>
        <v>06:42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2070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3.9329999999999998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529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511</v>
      </c>
      <c r="C40" s="120"/>
      <c r="D40" s="240" t="s">
        <v>520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521</v>
      </c>
      <c r="H50" s="39"/>
    </row>
    <row r="51" spans="1:8">
      <c r="A51" s="65" t="s">
        <v>206</v>
      </c>
      <c r="B51" s="66" t="s">
        <v>519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7" sqref="G17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45274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Щербина В.К.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18537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73</v>
      </c>
    </row>
    <row r="7" spans="1:4">
      <c r="A7" s="38"/>
      <c r="C7" s="101" t="s">
        <v>12</v>
      </c>
      <c r="D7" s="103">
        <f>КАГ!$B$14</f>
        <v>34367</v>
      </c>
    </row>
    <row r="8" spans="1:4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45274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55" t="s">
        <v>378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5" t="s">
        <v>346</v>
      </c>
      <c r="C16" s="183"/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323</v>
      </c>
      <c r="C17" s="183" t="s">
        <v>475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Колибри</v>
      </c>
      <c r="U2" s="115" t="str">
        <f>IFERROR(INDEX(Расходка[Наименование расходного материала],MATCH(Расходка[[#This Row],[№]],Поиск_расходки[Индекс4],0)),"")</f>
        <v>Проводник коронарный  1g, Angioline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1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2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1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1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69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2023-12-14T14:58:31Z</cp:lastPrinted>
  <dcterms:created xsi:type="dcterms:W3CDTF">2015-06-05T18:19:34Z</dcterms:created>
  <dcterms:modified xsi:type="dcterms:W3CDTF">2023-12-14T14:59:00Z</dcterms:modified>
</cp:coreProperties>
</file>