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C11" i="6" l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<sst xmlns="http://schemas.openxmlformats.org/spreadsheetml/2006/main" count="875" uniqueCount="531">
  <si>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</si>
  <si>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</si>
  <si>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</si>
  <si>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</si>
  <si>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</si>
  <si>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</si>
  <si>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</si>
  <si>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</si>
  <si>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</si>
  <si>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</si>
  <si>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</si>
  <si>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</si>
  <si>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</si>
  <si>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</si>
  <si>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</si>
  <si>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</si>
  <si>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</si>
  <si>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</si>
  <si>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</si>
  <si>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</si>
  <si>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</si>
  <si>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</si>
  <si>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</si>
  <si>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</si>
  <si>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</si>
  <si>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</si>
  <si>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</si>
  <si>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</si>
  <si>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</si>
  <si>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</si>
  <si>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</si>
  <si>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</si>
  <si>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</si>
  <si>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</si>
  <si>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</si>
  <si>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</si>
  <si>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</si>
  <si>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</si>
  <si>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</si>
  <si>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</si>
  <si>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</si>
  <si>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</si>
  <si>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</si>
  <si>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</si>
  <si>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</si>
  <si>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</si>
  <si>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</si>
  <si>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</si>
  <si>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</si>
  <si>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</si>
  <si>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</si>
  <si>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</si>
  <si>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</si>
  <si>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</si>
  <si>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</si>
  <si>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</si>
  <si>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</si>
  <si>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</si>
  <si>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</si>
  <si>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</si>
  <si>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</si>
  <si>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</si>
  <si>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</si>
  <si>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</si>
  <si>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</si>
  <si>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</si>
  <si>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</si>
  <si>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</si>
  <si>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</si>
  <si>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</si>
  <si>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</si>
  <si>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</si>
  <si>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</si>
  <si>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</si>
  <si>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</si>
  <si>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</si>
  <si>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</si>
  <si>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</si>
  <si>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</si>
  <si>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</si>
  <si>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</si>
  <si>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</si>
  <si>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</si>
  <si>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</si>
  <si>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</si>
  <si>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</si>
  <si>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</si>
  <si>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</si>
  <si>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</si>
  <si>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</si>
  <si>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</si>
  <si>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</si>
  <si>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</si>
  <si>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</si>
  <si>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</si>
  <si>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</si>
  <si>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</si>
  <si>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</si>
  <si>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</si>
  <si>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</si>
  <si>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</si>
  <si>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</si>
  <si>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</si>
  <si>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</si>
  <si>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</si>
  <si>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</si>
  <si>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</si>
  <si>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</si>
  <si>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</si>
  <si>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</si>
  <si>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</si>
  <si>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</si>
  <si>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</si>
  <si>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</si>
  <si>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</si>
  <si>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</si>
  <si>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</si>
  <si>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</si>
  <si>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</si>
  <si>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</si>
  <si>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</si>
  <si>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</si>
  <si>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</si>
  <si>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</si>
  <si>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</si>
  <si>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</si>
  <si>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</si>
  <si>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</si>
  <si>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</si>
  <si>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</si>
  <si>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</si>
  <si>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</si>
  <si>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</si>
  <si>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</si>
  <si>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</si>
  <si>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</si>
  <si>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</si>
  <si>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</si>
  <si>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</si>
  <si>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</si>
  <si>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</si>
  <si>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</si>
  <si>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</si>
  <si>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</si>
  <si>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</si>
  <si>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</si>
  <si>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</si>
  <si>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</si>
  <si>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</si>
  <si>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</si>
  <si>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</si>
  <si>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</si>
  <si>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</si>
  <si>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</si>
  <si>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</si>
  <si>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</si>
  <si>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</si>
  <si>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</si>
  <si>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</si>
  <si>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</si>
  <si>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</si>
  <si>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</si>
  <si>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</si>
  <si>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</si>
  <si>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</si>
  <si>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</si>
  <si>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</si>
  <si>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</si>
  <si>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</si>
  <si>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</si>
  <si>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</si>
  <si>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</si>
  <si>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</si>
  <si>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</si>
  <si>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</si>
  <si>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</si>
  <si>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</si>
  <si>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</si>
  <si>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</si>
  <si>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</si>
  <si>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</si>
  <si>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</si>
  <si>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</si>
  <si>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</si>
  <si>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</si>
  <si>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</si>
  <si>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</si>
  <si>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</si>
  <si>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</si>
  <si>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</si>
  <si>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</si>
  <si>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</si>
  <si>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</si>
  <si>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</si>
  <si>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</si>
  <si>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</si>
  <si>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</si>
  <si>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</si>
  <si>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</si>
  <si>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</si>
  <si>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</si>
  <si>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</si>
  <si>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</si>
  <si>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</si>
  <si>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</si>
  <si>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</si>
  <si>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</si>
  <si>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</si>
  <si>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</si>
  <si>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</si>
  <si>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</si>
  <si>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</si>
  <si>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</si>
  <si>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</si>
  <si>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</si>
  <si>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</si>
  <si>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</si>
  <si>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</si>
  <si>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</si>
  <si>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</si>
  <si>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</si>
  <si>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</si>
  <si>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</si>
  <si>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</si>
  <si>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</si>
  <si>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</si>
  <si>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</si>
  <si>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</si>
  <si>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</si>
  <si>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</si>
  <si>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</si>
  <si>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</si>
  <si>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</si>
  <si>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</si>
  <si>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</si>
  <si>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</si>
  <si>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</si>
  <si>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</si>
  <si>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</si>
  <si>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</si>
  <si>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</si>
  <si>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</si>
  <si>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</si>
  <si>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</si>
  <si>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</si>
  <si>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</si>
  <si>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</si>
  <si>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</si>
  <si>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</si>
  <si>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</si>
  <si>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</si>
  <si>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</si>
  <si>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</si>
  <si>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</si>
  <si>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</si>
  <si>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</si>
  <si>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</si>
  <si>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</si>
  <si>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</si>
  <si>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</si>
  <si>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</si>
  <si>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</si>
  <si>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</si>
  <si>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</si>
  <si>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</si>
  <si>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</si>
  <si>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</si>
  <si>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</si>
  <si>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</si>
  <si>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</si>
  <si>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</si>
  <si>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</si>
  <si>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</si>
  <si>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</si>
  <si>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</si>
  <si>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</si>
  <si>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</si>
  <si>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</si>
  <si>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</si>
  <si>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</si>
  <si>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</si>
  <si>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</si>
  <si>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</si>
  <si>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</si>
  <si>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</si>
  <si>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</si>
  <si>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</si>
  <si>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</si>
  <si>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</si>
  <si>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</si>
  <si>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</si>
  <si>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</si>
  <si>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</si>
  <si>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</si>
  <si>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</si>
  <si>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</si>
  <si>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</si>
  <si>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</si>
  <si>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</si>
  <si>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</si>
  <si>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</si>
  <si>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</si>
  <si>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</si>
  <si>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</si>
  <si>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</si>
  <si>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</si>
  <si>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</si>
  <si>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</si>
  <si>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</si>
  <si>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</si>
  <si>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</si>
  <si>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</si>
  <si>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</si>
  <si>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</si>
  <si>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</si>
  <si>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</si>
  <si>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</si>
  <si>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</si>
  <si>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</si>
  <si>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</si>
  <si>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</si>
  <si>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</si>
  <si>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</si>
  <si>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</si>
  <si>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</si>
  <si>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</si>
  <si>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</si>
  <si>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</si>
  <si>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</si>
  <si>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</si>
  <si>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</si>
  <si>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</si>
  <si>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</si>
  <si>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</si>
  <si>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</si>
  <si>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</si>
  <si>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</si>
  <si>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</si>
  <si>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</si>
  <si>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</si>
  <si>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</si>
  <si>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</si>
  <si>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</si>
  <si>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</si>
  <si>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</si>
  <si>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</si>
  <si>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</si>
  <si>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</si>
  <si>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</si>
  <si>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</si>
  <si>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</si>
  <si>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</si>
  <si>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</si>
  <si>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</si>
  <si>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</si>
  <si>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</si>
  <si>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</si>
  <si>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</si>
  <si>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</si>
  <si>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</si>
  <si>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</si>
  <si>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</si>
  <si>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</si>
  <si>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</si>
  <si>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</si>
  <si>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</si>
  <si>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</si>
  <si>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</si>
  <si>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</si>
  <si>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</si>
  <si>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</si>
  <si>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</si>
  <si>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</si>
  <si>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</si>
  <si>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</si>
  <si>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</si>
  <si>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</si>
  <si>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</si>
  <si>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</si>
  <si>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</si>
  <si>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</si>
  <si>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</si>
  <si>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</si>
  <si>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</si>
  <si>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</si>
  <si>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</si>
  <si>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</si>
  <si>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</si>
  <si>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</si>
  <si>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</si>
  <si>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</si>
  <si>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</si>
  <si>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</si>
  <si>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</si>
  <si>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</si>
  <si>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</si>
  <si>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</si>
  <si>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</si>
  <si>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</si>
  <si>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</si>
  <si>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</si>
  <si>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</si>
  <si>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</si>
  <si>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</si>
  <si>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</si>
  <si>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</si>
  <si>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</si>
  <si>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</si>
  <si>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</si>
  <si>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</si>
  <si>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</si>
  <si>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</si>
  <si>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</si>
  <si>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</si>
  <si>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</si>
  <si>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</si>
  <si>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</si>
  <si>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</si>
  <si>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</si>
  <si>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</si>
  <si>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</si>
  <si>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</si>
  <si>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</si>
  <si>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</si>
  <si>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</si>
  <si>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</si>
  <si>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</si>
  <si>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</si>
  <si>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</si>
  <si>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</si>
  <si>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</si>
  <si>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</si>
  <si>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</si>
  <si>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</si>
  <si>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</si>
  <si>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</si>
  <si>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</si>
  <si>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</si>
  <si>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</si>
  <si>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</si>
  <si>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</si>
  <si>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</si>
  <si>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</si>
  <si>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</si>
  <si>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</si>
  <si>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</si>
  <si>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</si>
  <si>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</si>
  <si>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</si>
  <si>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</si>
  <si>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</si>
  <si>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</si>
  <si>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</si>
  <si>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</si>
  <si>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</si>
  <si>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</si>
  <si>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</si>
  <si>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</si>
  <si>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</si>
  <si>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</si>
  <si>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</si>
  <si>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</si>
  <si>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</si>
  <si>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</si>
  <si>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</si>
  <si>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</si>
  <si>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</si>
  <si>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</si>
  <si>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</si>
  <si>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</si>
  <si>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</si>
  <si>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</si>
  <si>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</si>
  <si>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</si>
  <si>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</si>
  <si>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</si>
  <si>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</si>
  <si>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</si>
  <si>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</si>
  <si>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</si>
  <si>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</si>
  <si>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</si>
  <si>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</si>
  <si>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</si>
  <si>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</si>
  <si>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</si>
  <si>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</si>
  <si>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</si>
  <si>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</si>
  <si>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</si>
  <si>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</si>
  <si>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</si>
  <si>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</si>
  <si>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</si>
  <si>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</si>
  <si>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</si>
  <si>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</si>
  <si>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</si>
  <si>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</si>
  <si>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</si>
  <si>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</si>
  <si>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</si>
  <si>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</si>
  <si>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</si>
  <si>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</si>
  <si>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</si>
  <si>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</si>
  <si>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</si>
  <si>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</si>
  <si>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</si>
  <si>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</si>
  <si>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</si>
  <si>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</si>
  <si>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</si>
  <si>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</si>
  <si>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</si>
  <si>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</si>
  <si>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</si>
  <si>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</si>
  <si>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50 ml</t>
  </si>
  <si>
    <t>Правый</t>
  </si>
  <si>
    <t>250 ml</t>
  </si>
  <si>
    <t>20:30</t>
  </si>
  <si>
    <t>Барбашов А.В.</t>
  </si>
  <si>
    <t>100 ml</t>
  </si>
  <si>
    <t xml:space="preserve">Совместно с д/кардиологом: с учетом клинических данных, ЭКГ и КАГ рекомендована ЧТКА ПНА. </t>
  </si>
  <si>
    <r>
      <rPr>
        <b/>
        <sz val="11"/>
        <color theme="1"/>
        <rFont val="Aharoni"/>
        <charset val="177"/>
      </rPr>
      <t>анамальное отхождение бассейна ЛКА (от правого синуса). Ствол ЛКА</t>
    </r>
    <r>
      <rPr>
        <sz val="11"/>
        <color theme="1"/>
        <rFont val="Aharoni"/>
        <charset val="177"/>
      </rPr>
      <t xml:space="preserve"> протяжённый, проходим, неровности контуров.</t>
    </r>
  </si>
  <si>
    <r>
      <rPr>
        <b/>
        <sz val="10"/>
        <color theme="1"/>
        <rFont val="Arial"/>
        <family val="2"/>
        <charset val="204"/>
      </rPr>
      <t>анамальное отхождение бассейна ЛКА (от правого синуса).</t>
    </r>
    <r>
      <rPr>
        <b/>
        <sz val="11"/>
        <color theme="1"/>
        <rFont val="Arial"/>
        <family val="2"/>
        <charset val="204"/>
      </rPr>
      <t xml:space="preserve"> ИМА и ОА</t>
    </r>
    <r>
      <rPr>
        <sz val="11"/>
        <color theme="1"/>
        <rFont val="Arial"/>
        <family val="2"/>
        <charset val="204"/>
      </rPr>
      <t xml:space="preserve"> отходит общим стволом по типу двустволки со стенозом 50%. Стеноз проксимального сегмента ОА 40%.  Антеградный кровоток по ОА и ИМА -  TIMI III</t>
    </r>
  </si>
  <si>
    <t>стенозы проксимального сегмента 30%, стенозы дистального сегмента до 40%, стенозы средней трети ЗМЖВ и ЗБВ до 50%. Антеградный кровоток  TIMI III</t>
  </si>
  <si>
    <r>
      <rPr>
        <b/>
        <i/>
        <u/>
        <sz val="10"/>
        <color theme="1"/>
        <rFont val="Arial"/>
        <family val="2"/>
        <charset val="204"/>
      </rPr>
      <t>анамальное отхождение бассейна ЛКА (от правого синуса). :-(</t>
    </r>
    <r>
      <rPr>
        <sz val="11"/>
        <color theme="1"/>
        <rFont val="Arial"/>
        <family val="2"/>
        <charset val="204"/>
      </rPr>
      <t xml:space="preserve"> Определяется тотальная тромботическая окклюзимя на уровне проксимального сегмента, диффузные стенотически еизменения на протяжении среднего и дистального сегментов с мак степенью стенозирвоания до 50%</t>
    </r>
    <r>
      <rPr>
        <i/>
        <sz val="11"/>
        <color theme="1"/>
        <rFont val="Arial"/>
        <family val="2"/>
        <charset val="204"/>
      </rPr>
      <t xml:space="preserve">  </t>
    </r>
    <r>
      <rPr>
        <sz val="11"/>
        <color theme="1"/>
        <rFont val="Arial"/>
        <family val="2"/>
        <charset val="204"/>
      </rPr>
      <t>Антеградный кровоток по ПНА  TIMI 0/ TTG2-3, Rentrop 0.</t>
    </r>
  </si>
  <si>
    <t>Сложная катетеризация устья ствола ЛКА проводниковым катетером Launcher JL4/0 6Fr. Коронарный проводник AngioLine 1 гр, (1 шт) и Sion (1 шт)  проведены  в дистальный сегмент ПНА. Реканализация артерии выполнена БК Колибри 2.5 - 15, давлением 12 атм.  В зону проксимального сегмента ПНА  с полным покрытием пролонгированного остаточного стеноза  имплантирован DES Resolute Integrity 3.0-38, давлением 14 атм. На конрольных сьемках явления slow-reflow. Принято решение в пользу введения эптифибатида - 1 фл.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восстановлен ближе к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</si>
</sst>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i/>
      <u/>
      <sz val="10"/>
      <color theme="1"/>
      <name val="Arial"/>
      <family val="2"/>
      <charset val="204"/>
    </font>
    <font>
      <sz val="11"/>
      <color theme="1"/>
      <name val="Aharoni"/>
      <charset val="177"/>
    </font>
    <font>
      <b/>
      <sz val="11"/>
      <color theme="1"/>
      <name val="Aharoni"/>
      <charset val="177"/>
    </font>
    <font>
      <b/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1" fillId="0" borderId="11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75" fillId="0" borderId="0" xfId="0" applyFont="1" applyAlignment="1" applyProtection="1">
      <alignment horizontal="justify" vertical="top" wrapText="1"/>
      <protection locked="0"/>
    </xf>
    <xf numFmtId="0" fontId="76" fillId="0" borderId="0" xfId="0" applyFont="1" applyAlignment="1" applyProtection="1">
      <alignment horizontal="justify" vertical="top" wrapText="1"/>
      <protection locked="0"/>
    </xf>
    <xf numFmtId="0" fontId="76" fillId="0" borderId="13" xfId="0" applyFont="1" applyBorder="1" applyAlignment="1" applyProtection="1">
      <alignment horizontal="justify" vertical="top" wrapText="1"/>
      <protection locked="0"/>
    </xf>
    <xf numFmtId="0" fontId="76" fillId="0" borderId="3" xfId="0" applyFont="1" applyBorder="1" applyAlignment="1" applyProtection="1">
      <alignment horizontal="justify" vertical="top" wrapText="1"/>
      <protection locked="0"/>
    </xf>
    <xf numFmtId="0" fontId="76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O21" sqref="O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45338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0.28472222222222221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0.2902777777777778</v>
      </c>
      <c r="C10" s="55"/>
      <c r="D10" s="95" t="s">
        <v>173</v>
      </c>
      <c r="E10" s="93"/>
      <c r="F10" s="93"/>
      <c r="G10" s="24" t="s">
        <v>159</v>
      </c>
      <c r="H10" s="26" t="s">
        <v>275</v>
      </c>
    </row>
    <row r="11" spans="1:8" ht="17.25" thickTop="1" thickBot="1">
      <c r="A11" s="89" t="s">
        <v>192</v>
      </c>
      <c r="B11" s="201" t="s">
        <v>523</v>
      </c>
      <c r="C11" s="204">
        <f>LEN(КАГ!B11)</f>
        <v>13</v>
      </c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23305</v>
      </c>
      <c r="C12" s="12"/>
      <c r="D12" s="95" t="s">
        <v>303</v>
      </c>
      <c r="E12" s="93"/>
      <c r="F12" s="93"/>
      <c r="G12" s="24" t="s">
        <v>177</v>
      </c>
      <c r="H12" s="26" t="s">
        <v>261</v>
      </c>
    </row>
    <row r="13" spans="1:8" ht="15.75">
      <c r="A13" s="15" t="s">
        <v>10</v>
      </c>
      <c r="B13" s="30">
        <f>DATEDIF(B12,B8,"y")</f>
        <v>60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4582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13600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25.84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44" t="s">
        <v>526</v>
      </c>
      <c r="C20" s="245"/>
      <c r="D20" s="245"/>
      <c r="E20" s="245"/>
      <c r="F20" s="245"/>
      <c r="G20" s="245"/>
      <c r="H20" s="246"/>
    </row>
    <row r="21" spans="1:8">
      <c r="A21" s="58"/>
      <c r="B21" s="247"/>
      <c r="C21" s="247"/>
      <c r="D21" s="247"/>
      <c r="E21" s="247"/>
      <c r="F21" s="247"/>
      <c r="G21" s="247"/>
      <c r="H21" s="248"/>
    </row>
    <row r="22" spans="1:8" ht="15.6" customHeight="1">
      <c r="A22" s="59" t="s">
        <v>271</v>
      </c>
      <c r="B22" s="216" t="s">
        <v>529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6" t="s">
        <v>527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6" t="s">
        <v>528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525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="110" zoomScaleNormal="100" zoomScaleSheetLayoutView="110" zoomScalePageLayoutView="90" workbookViewId="0">
      <selection activeCell="J27" sqref="J2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221</v>
      </c>
      <c r="D8" s="232"/>
      <c r="E8" s="232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6"/>
      <c r="D10" s="236"/>
      <c r="E10" s="236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45338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0.2902777777777778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0.35416666666666669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>Синицина И.А.</v>
      </c>
    </row>
    <row r="15" spans="1:8" ht="16.5" thickBot="1">
      <c r="A15" s="164" t="s">
        <v>389</v>
      </c>
      <c r="B15" s="189">
        <f>IF(B14&lt;B13,B14+1,B14)-B13</f>
        <v>6.3888888888888884E-2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Барбашов А.В.</v>
      </c>
      <c r="C16" s="205">
        <f>LEN(КАГ!B11)</f>
        <v>13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>Билан Н.В.</v>
      </c>
    </row>
    <row r="17" spans="1:8" ht="16.5" thickTop="1">
      <c r="A17" s="15" t="s">
        <v>8</v>
      </c>
      <c r="B17" s="67">
        <f>КАГ!B12</f>
        <v>23305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60</v>
      </c>
      <c r="H18" s="39"/>
    </row>
    <row r="19" spans="1:8" ht="14.45" customHeight="1">
      <c r="A19" s="15" t="s">
        <v>12</v>
      </c>
      <c r="B19" s="68">
        <f>КАГ!B14</f>
        <v>4582</v>
      </c>
      <c r="C19" s="69"/>
      <c r="D19" s="69"/>
      <c r="E19" s="69"/>
      <c r="F19" s="69"/>
      <c r="G19" s="166" t="s">
        <v>401</v>
      </c>
      <c r="H19" s="181" t="str">
        <f>КАГ!H15</f>
        <v>20:30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13600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25.84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0.29444444444444445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0" t="s">
        <v>530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519</v>
      </c>
      <c r="C40" s="120"/>
      <c r="D40" s="237" t="s">
        <v>518</v>
      </c>
      <c r="E40" s="238"/>
      <c r="F40" s="238"/>
      <c r="G40" s="238"/>
      <c r="H40" s="239"/>
    </row>
    <row r="41" spans="1:12" ht="14.45" customHeight="1">
      <c r="A41" s="32"/>
      <c r="B41" s="28"/>
      <c r="C41" s="120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0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0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0"/>
      <c r="D44" s="238"/>
      <c r="E44" s="238"/>
      <c r="F44" s="238"/>
      <c r="G44" s="238"/>
      <c r="H44" s="239"/>
      <c r="L44" s="161"/>
    </row>
    <row r="45" spans="1:12" ht="14.45" customHeight="1">
      <c r="A45" s="32"/>
      <c r="B45" s="28"/>
      <c r="C45" s="120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0"/>
      <c r="D46" s="238"/>
      <c r="E46" s="238"/>
      <c r="F46" s="238"/>
      <c r="G46" s="238"/>
      <c r="H46" s="239"/>
    </row>
    <row r="47" spans="1:12" ht="14.45" customHeight="1">
      <c r="A47" s="38"/>
      <c r="C47" s="120"/>
      <c r="D47" s="238"/>
      <c r="E47" s="238"/>
      <c r="F47" s="238"/>
      <c r="G47" s="238"/>
      <c r="H47" s="239"/>
    </row>
    <row r="48" spans="1:12" ht="14.45" customHeight="1">
      <c r="A48" s="38"/>
      <c r="C48" s="120"/>
      <c r="D48" s="238"/>
      <c r="E48" s="238"/>
      <c r="F48" s="238"/>
      <c r="G48" s="238"/>
      <c r="H48" s="239"/>
    </row>
    <row r="49" spans="1:8" ht="14.45" customHeight="1">
      <c r="A49" s="38"/>
      <c r="C49" s="120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0" sqref="B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45338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Барбашов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23305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60</v>
      </c>
    </row>
    <row r="7" spans="1:4">
      <c r="A7" s="38"/>
      <c r="C7" s="101" t="s">
        <v>12</v>
      </c>
      <c r="D7" s="103">
        <f>КАГ!$B$14</f>
        <v>4582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45338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328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315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412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464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Sion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>Sion Black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>Sion Blue</v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1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2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3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1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анамальное отхождение бассейна ЛКА (от правого синуса). Ствол ЛКА протяжённый, проходим, неровности контуров.. Бассейн ПНА: анамальное отхождение бассейна ЛКА (от правого синуса). :-( Определяется тотальная тромботическая окклюзимя на уровне проксимального сегмента, диффузные стенотически еизменения на протяжении среднего и дистального сегментов с мак степенью стенозирвоания до 50%  Антеградный кровоток по ПНА  TIMI 0/ TTG2-3, Rentrop 0..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2024-02-16T06:11:25Z</cp:lastPrinted>
  <dcterms:created xsi:type="dcterms:W3CDTF">2015-06-05T18:19:34Z</dcterms:created>
  <dcterms:modified xsi:type="dcterms:W3CDTF">2024-02-16T06:11:32Z</dcterms:modified>
</cp:coreProperties>
</file>