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2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2" i="1" l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<sst xmlns="http://schemas.openxmlformats.org/spreadsheetml/2006/main" count="876" uniqueCount="532">
  <si>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</si>
  <si>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</si>
  <si>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</si>
  <si>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</si>
  <si>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</si>
  <si>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</si>
  <si>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</si>
  <si>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</si>
  <si>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</si>
  <si>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</si>
  <si>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</si>
  <si>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</si>
  <si>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</si>
  <si>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</si>
  <si>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</si>
  <si>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</si>
  <si>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</si>
  <si>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</si>
  <si>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</si>
  <si>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</si>
  <si>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</si>
  <si>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</si>
  <si>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</si>
  <si>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</si>
  <si>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</si>
  <si>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</si>
  <si>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</si>
  <si>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</si>
  <si>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</si>
  <si>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</si>
  <si>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</si>
  <si>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</si>
  <si>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</si>
  <si>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</si>
  <si>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</si>
  <si>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</si>
  <si>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</si>
  <si>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</si>
  <si>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</si>
  <si>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</si>
  <si>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</si>
  <si>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</si>
  <si>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</si>
  <si>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</si>
  <si>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</si>
  <si>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</si>
  <si>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</si>
  <si>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</si>
  <si>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</si>
  <si>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</si>
  <si>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</si>
  <si>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</si>
  <si>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</si>
  <si>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</si>
  <si>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</si>
  <si>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</si>
  <si>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</si>
  <si>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</si>
  <si>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</si>
  <si>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</si>
  <si>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</si>
  <si>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</si>
  <si>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</si>
  <si>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</si>
  <si>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</si>
  <si>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</si>
  <si>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</si>
  <si>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</si>
  <si>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</si>
  <si>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</si>
  <si>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</si>
  <si>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</si>
  <si>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</si>
  <si>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</si>
  <si>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</si>
  <si>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</si>
  <si>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</si>
  <si>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</si>
  <si>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</si>
  <si>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</si>
  <si>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</si>
  <si>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</si>
  <si>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</si>
  <si>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</si>
  <si>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</si>
  <si>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</si>
  <si>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</si>
  <si>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</si>
  <si>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</si>
  <si>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</si>
  <si>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</si>
  <si>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</si>
  <si>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</si>
  <si>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</si>
  <si>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</si>
  <si>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</si>
  <si>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</si>
  <si>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</si>
  <si>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</si>
  <si>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</si>
  <si>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</si>
  <si>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</si>
  <si>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</si>
  <si>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</si>
  <si>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</si>
  <si>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</si>
  <si>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</si>
  <si>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</si>
  <si>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</si>
  <si>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</si>
  <si>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</si>
  <si>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</si>
  <si>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</si>
  <si>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</si>
  <si>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</si>
  <si>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</si>
  <si>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</si>
  <si>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</si>
  <si>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</si>
  <si>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</si>
  <si>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</si>
  <si>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</si>
  <si>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</si>
  <si>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</si>
  <si>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</si>
  <si>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</si>
  <si>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</si>
  <si>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</si>
  <si>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</si>
  <si>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</si>
  <si>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</si>
  <si>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</si>
  <si>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</si>
  <si>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</si>
  <si>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</si>
  <si>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</si>
  <si>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</si>
  <si>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</si>
  <si>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</si>
  <si>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</si>
  <si>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</si>
  <si>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</si>
  <si>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</si>
  <si>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</si>
  <si>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</si>
  <si>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</si>
  <si>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</si>
  <si>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</si>
  <si>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</si>
  <si>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</si>
  <si>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</si>
  <si>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</si>
  <si>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</si>
  <si>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</si>
  <si>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</si>
  <si>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</si>
  <si>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</si>
  <si>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</si>
  <si>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</si>
  <si>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</si>
  <si>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</si>
  <si>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</si>
  <si>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</si>
  <si>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</si>
  <si>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</si>
  <si>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</si>
  <si>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</si>
  <si>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</si>
  <si>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</si>
  <si>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</si>
  <si>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</si>
  <si>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</si>
  <si>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</si>
  <si>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</si>
  <si>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</si>
  <si>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</si>
  <si>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</si>
  <si>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</si>
  <si>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</si>
  <si>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</si>
  <si>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</si>
  <si>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</si>
  <si>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</si>
  <si>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</si>
  <si>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</si>
  <si>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</si>
  <si>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</si>
  <si>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</si>
  <si>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</si>
  <si>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</si>
  <si>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</si>
  <si>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</si>
  <si>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</si>
  <si>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</si>
  <si>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</si>
  <si>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</si>
  <si>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</si>
  <si>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</si>
  <si>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</si>
  <si>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</si>
  <si>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</si>
  <si>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</si>
  <si>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</si>
  <si>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</si>
  <si>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</si>
  <si>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</si>
  <si>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</si>
  <si>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</si>
  <si>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</si>
  <si>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</si>
  <si>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</si>
  <si>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</si>
  <si>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</si>
  <si>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</si>
  <si>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</si>
  <si>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</si>
  <si>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</si>
  <si>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</si>
  <si>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</si>
  <si>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</si>
  <si>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</si>
  <si>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</si>
  <si>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</si>
  <si>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</si>
  <si>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</si>
  <si>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</si>
  <si>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</si>
  <si>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</si>
  <si>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</si>
  <si>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</si>
  <si>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</si>
  <si>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</si>
  <si>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</si>
  <si>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</si>
  <si>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</si>
  <si>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</si>
  <si>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</si>
  <si>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</si>
  <si>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</si>
  <si>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</si>
  <si>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</si>
  <si>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</si>
  <si>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</si>
  <si>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</si>
  <si>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</si>
  <si>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</si>
  <si>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</si>
  <si>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</si>
  <si>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</si>
  <si>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</si>
  <si>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</si>
  <si>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</si>
  <si>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</si>
  <si>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</si>
  <si>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</si>
  <si>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</si>
  <si>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</si>
  <si>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</si>
  <si>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</si>
  <si>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</si>
  <si>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</si>
  <si>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</si>
  <si>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</si>
  <si>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</si>
  <si>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</si>
  <si>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</si>
  <si>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</si>
  <si>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</si>
  <si>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</si>
  <si>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</si>
  <si>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</si>
  <si>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</si>
  <si>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</si>
  <si>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</si>
  <si>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</si>
  <si>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</si>
  <si>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</si>
  <si>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</si>
  <si>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</si>
  <si>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</si>
  <si>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</si>
  <si>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</si>
  <si>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</si>
  <si>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</si>
  <si>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</si>
  <si>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</si>
  <si>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</si>
  <si>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</si>
  <si>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</si>
  <si>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</si>
  <si>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</si>
  <si>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</si>
  <si>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</si>
  <si>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</si>
  <si>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</si>
  <si>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</si>
  <si>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</si>
  <si>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</si>
  <si>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</si>
  <si>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</si>
  <si>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</si>
  <si>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</si>
  <si>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</si>
  <si>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</si>
  <si>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</si>
  <si>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</si>
  <si>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</si>
  <si>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</si>
  <si>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</si>
  <si>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</si>
  <si>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</si>
  <si>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</si>
  <si>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</si>
  <si>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</si>
  <si>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</si>
  <si>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</si>
  <si>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</si>
  <si>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</si>
  <si>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</si>
  <si>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</si>
  <si>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</si>
  <si>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</si>
  <si>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</si>
  <si>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</si>
  <si>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</si>
  <si>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</si>
  <si>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</si>
  <si>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</si>
  <si>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</si>
  <si>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</si>
  <si>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</si>
  <si>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</si>
  <si>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</si>
  <si>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</si>
  <si>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</si>
  <si>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</si>
  <si>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</si>
  <si>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</si>
  <si>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</si>
  <si>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</si>
  <si>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</si>
  <si>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</si>
  <si>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</si>
  <si>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</si>
  <si>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</si>
  <si>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</si>
  <si>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</si>
  <si>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</si>
  <si>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</si>
  <si>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</si>
  <si>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</si>
  <si>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</si>
  <si>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</si>
  <si>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</si>
  <si>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</si>
  <si>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</si>
  <si>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</si>
  <si>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</si>
  <si>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</si>
  <si>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</si>
  <si>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</si>
  <si>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</si>
  <si>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</si>
  <si>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</si>
  <si>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</si>
  <si>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</si>
  <si>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</si>
  <si>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</si>
  <si>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</si>
  <si>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</si>
  <si>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</si>
  <si>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</si>
  <si>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</si>
  <si>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</si>
  <si>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</si>
  <si>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</si>
  <si>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</si>
  <si>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</si>
  <si>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</si>
  <si>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</si>
  <si>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</si>
  <si>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</si>
  <si>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</si>
  <si>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</si>
  <si>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</si>
  <si>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</si>
  <si>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</si>
  <si>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</si>
  <si>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</si>
  <si>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</si>
  <si>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</si>
  <si>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</si>
  <si>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</si>
  <si>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</si>
  <si>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</si>
  <si>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</si>
  <si>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</si>
  <si>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</si>
  <si>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</si>
  <si>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</si>
  <si>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</si>
  <si>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</si>
  <si>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</si>
  <si>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</si>
  <si>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</si>
  <si>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</si>
  <si>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</si>
  <si>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</si>
  <si>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</si>
  <si>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</si>
  <si>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</si>
  <si>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</si>
  <si>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</si>
  <si>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</si>
  <si>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</si>
  <si>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</si>
  <si>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</si>
  <si>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</si>
  <si>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</si>
  <si>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</si>
  <si>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</si>
  <si>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</si>
  <si>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</si>
  <si>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</si>
  <si>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</si>
  <si>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</si>
  <si>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</si>
  <si>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</si>
  <si>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</si>
  <si>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</si>
  <si>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</si>
  <si>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</si>
  <si>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</si>
  <si>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</si>
  <si>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</si>
  <si>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</si>
  <si>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</si>
  <si>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</si>
  <si>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</si>
  <si>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</si>
  <si>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</si>
  <si>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</si>
  <si>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</si>
  <si>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</si>
  <si>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</si>
  <si>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</si>
  <si>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</si>
  <si>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</si>
  <si>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</si>
  <si>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</si>
  <si>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</si>
  <si>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</si>
  <si>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</si>
  <si>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</si>
  <si>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</si>
  <si>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</si>
  <si>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</si>
  <si>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</si>
  <si>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</si>
  <si>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</si>
  <si>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</si>
  <si>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</si>
  <si>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</si>
  <si>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</si>
  <si>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</si>
  <si>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</si>
  <si>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</si>
  <si>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</si>
  <si>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</si>
  <si>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</si>
  <si>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</si>
  <si>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</si>
  <si>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</si>
  <si>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</si>
  <si>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</si>
  <si>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</si>
  <si>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</si>
  <si>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</si>
  <si>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</si>
  <si>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</si>
  <si>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</si>
  <si>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</si>
  <si>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</si>
  <si>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</si>
  <si>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</si>
  <si>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</si>
  <si>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</si>
  <si>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</si>
  <si>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</si>
  <si>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</si>
  <si>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</si>
  <si>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</si>
  <si>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</si>
  <si>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</si>
  <si>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</si>
  <si>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</si>
  <si>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</si>
  <si>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</si>
  <si>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</si>
  <si>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</si>
  <si>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</si>
  <si>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</si>
  <si>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</si>
  <si>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</si>
  <si>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</si>
  <si>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</si>
  <si>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</si>
  <si>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</si>
  <si>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</si>
  <si>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</si>
  <si>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</si>
  <si>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</si>
  <si>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</si>
  <si>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</si>
  <si>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</si>
  <si>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</si>
  <si>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30 ml</t>
  </si>
  <si>
    <t>лучевой</t>
  </si>
  <si>
    <t>Извлечён</t>
  </si>
  <si>
    <t xml:space="preserve">1) Строгий контроль места пункции! </t>
  </si>
  <si>
    <t>50 ml</t>
  </si>
  <si>
    <t>Правый</t>
  </si>
  <si>
    <t>17:24</t>
  </si>
  <si>
    <t>Белохвостов В.А.</t>
  </si>
  <si>
    <t>1,5 - 10</t>
  </si>
  <si>
    <t>проходим, контуры ровные</t>
  </si>
  <si>
    <t>на уровне проксимального сегмента определяется ХТО с антеградным кровотоком  TIMI 0. Выраженные коллатерали из бассейна ПКА с ретроградным контрастированием дистального и среднего сегмента ПНА</t>
  </si>
  <si>
    <t>крупная ВТК со стенозом в проксимальной трети 95%. Кровоток по ВТК - TIMI III. Субокклюзия дистального сегмента ОА, стеноз среднего сегмента ОА 40%   Антеградный кровоток  по ОА TIMI III.</t>
  </si>
  <si>
    <t>Совместно с д/кардиологом: с учетом клинических данных, ЭКГ и КАГ рекомендована ЧТКА ОА и ВТК</t>
  </si>
  <si>
    <t xml:space="preserve">стеноз проксимального сегмента 30%, на границе проксимального и среднего сегмент определяется стент с рестенозом in stent 60%, стеноз проксимальной трети ЗМЖВ до 40%.  Антеградный кровоток по ПКА TIMI III. </t>
  </si>
  <si>
    <t>250 ml</t>
  </si>
  <si>
    <r>
      <t xml:space="preserve">Устье ствола ЛКА катетеризировано проводниковым катетером Launcher EBU3/5 6Fr. Коронарный проводник balancium (1 шт) проведен  в дистальный сегмент ОА. БК Колибри 2.0-15 выполнена предилатация субокклюзирующего стеноза дистального сегмента ОА. В зону остаточного стеноза дистального сегмента ОА имплантирован DES Resolute Integrity  2,5-22 мм, давлением 12 атм. Далее   проводник заведён в крупную ВТК. Предприняты множественные попытки проведения БК Колибри 1.5-10 и DES Resolute Integrity  3,0-18 в зону субокклюзирующего стеноза проксимальной трети ВТК, попытки неудачны. Ангиопластика ВТК не выполнена, стент в ВТК не имплантирован.  На контрольных съемках стент в ОА раскрыт удовлетворительно, признаков краевых диссекций, тромбоза, экстравазации контрастного вещества не выявлено. Антеградный кровоток по ОА и ВТК -  </t>
    </r>
    <r>
      <rPr>
        <b/>
        <u/>
        <sz val="10.5"/>
        <color theme="1"/>
        <rFont val="Times New Roman"/>
        <family val="1"/>
        <charset val="204"/>
      </rPr>
      <t>TIMI III</t>
    </r>
    <r>
      <rPr>
        <sz val="10.5"/>
        <color theme="1"/>
        <rFont val="Times New Roman"/>
        <family val="1"/>
        <charset val="204"/>
      </rPr>
      <t>. Ангиографический результат удовлетворительный. Пациент в стабильном состоянии транспортируется в ПРИТ для дальнейшего наблюдения и лечения.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</si>
</sst>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u/>
      <sz val="10.5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167" fontId="0" fillId="0" borderId="0" xfId="0" applyNumberFormat="1"/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174220</xdr:colOff>
      <xdr:row>40</xdr:row>
      <xdr:rowOff>28575</xdr:rowOff>
    </xdr:from>
    <xdr:to>
      <xdr:col>1</xdr:col>
      <xdr:colOff>1086717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20" y="7735166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L21" sqref="L2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45334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0.90277777777777779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0.90972222222222221</v>
      </c>
      <c r="C10" s="55"/>
      <c r="D10" s="95" t="s">
        <v>173</v>
      </c>
      <c r="E10" s="93"/>
      <c r="F10" s="93"/>
      <c r="G10" s="24" t="s">
        <v>166</v>
      </c>
      <c r="H10" s="26"/>
    </row>
    <row r="11" spans="1:8" ht="17.25" thickTop="1" thickBot="1">
      <c r="A11" s="89" t="s">
        <v>192</v>
      </c>
      <c r="B11" s="201" t="s">
        <v>523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17194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77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4171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522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11500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21.85</v>
      </c>
    </row>
    <row r="18" spans="1:8" ht="14.45" customHeight="1">
      <c r="A18" s="57" t="s">
        <v>188</v>
      </c>
      <c r="B18" s="87" t="s">
        <v>521</v>
      </c>
      <c r="D18" s="28" t="s">
        <v>210</v>
      </c>
      <c r="E18" s="28"/>
      <c r="F18" s="28"/>
      <c r="G18" s="85" t="s">
        <v>189</v>
      </c>
      <c r="H18" s="86" t="s">
        <v>517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525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526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527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529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528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199</v>
      </c>
      <c r="B51" s="63" t="s">
        <v>520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518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="110" zoomScaleNormal="100" zoomScaleSheetLayoutView="110" zoomScalePageLayoutView="90" workbookViewId="0">
      <selection activeCell="J22" sqref="J2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209</v>
      </c>
      <c r="D8" s="235"/>
      <c r="E8" s="235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45334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0.90972222222222221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0.95138888888888884</v>
      </c>
      <c r="C14" s="12"/>
      <c r="D14" s="95" t="s">
        <v>173</v>
      </c>
      <c r="E14" s="93"/>
      <c r="F14" s="93"/>
      <c r="G14" s="80" t="str">
        <f>КАГ!G10</f>
        <v>Стрельникова И.В.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4.166666666666663E-2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Белохвостов В.А.</v>
      </c>
      <c r="C16" s="247">
        <f>LEN(КАГ!B11)</f>
        <v>16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17194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77</v>
      </c>
      <c r="H18" s="39"/>
    </row>
    <row r="19" spans="1:8" ht="14.45" customHeight="1">
      <c r="A19" s="15" t="s">
        <v>12</v>
      </c>
      <c r="B19" s="68">
        <f>КАГ!B14</f>
        <v>4171</v>
      </c>
      <c r="C19" s="69"/>
      <c r="D19" s="69"/>
      <c r="E19" s="69"/>
      <c r="F19" s="69"/>
      <c r="G19" s="166" t="s">
        <v>401</v>
      </c>
      <c r="H19" s="181" t="str">
        <f>КАГ!H15</f>
        <v>17:24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11500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21.85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531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516</v>
      </c>
      <c r="C40" s="120"/>
      <c r="D40" s="240" t="s">
        <v>519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199</v>
      </c>
      <c r="B50" s="63" t="s">
        <v>530</v>
      </c>
      <c r="H50" s="39"/>
    </row>
    <row r="51" spans="1:8">
      <c r="A51" s="65" t="s">
        <v>206</v>
      </c>
      <c r="B51" s="66" t="s">
        <v>518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I17" sqref="I17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45334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Белохвостов В.А.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17194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77</v>
      </c>
    </row>
    <row r="7" spans="1:4">
      <c r="A7" s="38"/>
      <c r="C7" s="101" t="s">
        <v>12</v>
      </c>
      <c r="D7" s="103">
        <f>КАГ!$B$14</f>
        <v>4171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45334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513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323</v>
      </c>
      <c r="C16" s="183" t="s">
        <v>442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457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6" t="s">
        <v>378</v>
      </c>
      <c r="C18" s="136" t="s">
        <v>524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5" t="s">
        <v>378</v>
      </c>
      <c r="C19" s="136" t="s">
        <v>408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Lepu Medical Balancium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Колибри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Колибри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1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1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2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2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515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513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1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1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0</v>
      </c>
      <c r="K51" s="116">
        <f>IF(ISNUMBER(SEARCH('Карта учёта'!$B$17,Расходка[[#This Row],[Наименование расходного материала]])),MAX($K$1:K50)+1,0)</f>
        <v>1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60">
      <c r="A1" s="1" t="str">
        <f>CONCATENATE(КАГ!A18," ",КАГ!B18,". ",КАГ!A20," ",КАГ!B20,". ",КАГ!A22," ",КАГ!B22,". ")</f>
        <v xml:space="preserve">Тип: Правый. Ствол ЛКА: проходим, контуры ровные. Бассейн ПНА: на уровне проксимального сегмента определяется ХТО с антеградным кровотоком  TIMI 0. Выраженные коллатерали из бассейна ПКА с ретроградным контрастированием дистального и среднего сегмента ПНА.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2024-02-12T20:13:04Z</cp:lastPrinted>
  <dcterms:created xsi:type="dcterms:W3CDTF">2015-06-05T18:19:34Z</dcterms:created>
  <dcterms:modified xsi:type="dcterms:W3CDTF">2024-02-13T03:46:26Z</dcterms:modified>
</cp:coreProperties>
</file>