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R72" i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F71" i="1" l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4" i="1"/>
  <c r="S69" i="1"/>
  <c r="S28" i="1"/>
  <c r="S16" i="1"/>
  <c r="S19" i="1"/>
  <c r="S40" i="1"/>
  <c r="S15" i="1"/>
  <c r="S36" i="1"/>
  <c r="S21" i="1"/>
  <c r="S66" i="1"/>
  <c r="S62" i="1"/>
  <c r="S51" i="1"/>
  <c r="S47" i="1"/>
  <c r="S45" i="1"/>
  <c r="S52" i="1"/>
  <c r="S17" i="1"/>
  <c r="S58" i="1"/>
  <c r="S38" i="1"/>
  <c r="S53" i="1"/>
  <c r="S31" i="1"/>
  <c r="S4" i="1"/>
  <c r="S54" i="1"/>
  <c r="S41" i="1"/>
  <c r="S68" i="1"/>
  <c r="S27" i="1"/>
  <c r="X70" i="1"/>
  <c r="X47" i="1"/>
  <c r="X45" i="1"/>
  <c r="X46" i="1"/>
  <c r="X67" i="1"/>
  <c r="X41" i="1"/>
  <c r="X62" i="1"/>
  <c r="X71" i="1"/>
  <c r="X59" i="1"/>
  <c r="X54" i="1"/>
  <c r="X55" i="1"/>
  <c r="X43" i="1"/>
  <c r="X63" i="1"/>
  <c r="X73" i="1"/>
  <c r="X42" i="1"/>
  <c r="X58" i="1"/>
  <c r="X39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5" i="1"/>
  <c r="X28" i="1"/>
  <c r="X16" i="1"/>
  <c r="X29" i="1"/>
  <c r="X21" i="1"/>
  <c r="S26" i="1" l="1"/>
  <c r="S55" i="1"/>
  <c r="S67" i="1"/>
  <c r="S39" i="1"/>
  <c r="S11" i="1"/>
  <c r="S29" i="1"/>
  <c r="S5" i="1"/>
  <c r="S30" i="1"/>
  <c r="S34" i="1"/>
  <c r="S71" i="1"/>
  <c r="S60" i="1"/>
  <c r="S64" i="1"/>
  <c r="S61" i="1"/>
  <c r="S49" i="1"/>
  <c r="S59" i="1"/>
  <c r="S6" i="1"/>
  <c r="S25" i="1"/>
  <c r="S13" i="1"/>
  <c r="S20" i="1"/>
  <c r="S42" i="1"/>
  <c r="S7" i="1"/>
  <c r="S18" i="1"/>
  <c r="S56" i="1"/>
  <c r="S14" i="1"/>
  <c r="S22" i="1"/>
  <c r="S65" i="1"/>
  <c r="S50" i="1"/>
  <c r="S10" i="1"/>
  <c r="S63" i="1"/>
  <c r="S70" i="1"/>
  <c r="S35" i="1"/>
  <c r="S37" i="1"/>
  <c r="S46" i="1"/>
  <c r="S8" i="1"/>
  <c r="S3" i="1"/>
  <c r="S73" i="1"/>
  <c r="S72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19" i="1" s="1"/>
  <c r="T23" i="1"/>
  <c r="T62" i="1"/>
  <c r="T9" i="1"/>
  <c r="T3" i="1"/>
  <c r="T40" i="1"/>
  <c r="T68" i="1"/>
  <c r="T54" i="1"/>
  <c r="T51" i="1"/>
  <c r="T26" i="1"/>
  <c r="T17" i="1"/>
  <c r="T50" i="1"/>
  <c r="T47" i="1"/>
  <c r="T55" i="1"/>
  <c r="T35" i="1"/>
  <c r="T34" i="1"/>
  <c r="T57" i="1"/>
  <c r="T25" i="1"/>
  <c r="T41" i="1"/>
  <c r="T6" i="1"/>
  <c r="T32" i="1"/>
  <c r="T67" i="1"/>
  <c r="T63" i="1"/>
  <c r="T21" i="1"/>
  <c r="T13" i="1"/>
  <c r="T12" i="1"/>
  <c r="T18" i="1"/>
  <c r="T69" i="1"/>
  <c r="T5" i="1"/>
  <c r="T20" i="1"/>
  <c r="T48" i="1"/>
  <c r="M66" i="1"/>
  <c r="T53" i="1" l="1"/>
  <c r="T46" i="1"/>
  <c r="T29" i="1"/>
  <c r="T75" i="1"/>
  <c r="T42" i="1"/>
  <c r="T15" i="1"/>
  <c r="T37" i="1"/>
  <c r="T70" i="1"/>
  <c r="T45" i="1"/>
  <c r="T61" i="1"/>
  <c r="T66" i="1"/>
  <c r="T27" i="1"/>
  <c r="T28" i="1"/>
  <c r="T22" i="1"/>
  <c r="T71" i="1"/>
  <c r="T8" i="1"/>
  <c r="T36" i="1"/>
  <c r="T38" i="1"/>
  <c r="T43" i="1"/>
  <c r="T31" i="1"/>
  <c r="T10" i="1"/>
  <c r="T44" i="1"/>
  <c r="T74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65" i="1"/>
  <c r="T72" i="1"/>
  <c r="T73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<sst xmlns="http://schemas.openxmlformats.org/spreadsheetml/2006/main" count="874" uniqueCount="532">
  <si>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</si>
  <si>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</si>
  <si>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</si>
  <si>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</si>
  <si>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</si>
  <si>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</si>
  <si>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</si>
  <si>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</si>
  <si>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</si>
  <si>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</si>
  <si>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</si>
  <si>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</si>
  <si>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</si>
  <si>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</si>
  <si>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</si>
  <si>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</si>
  <si>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</si>
  <si>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</si>
  <si>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</si>
  <si>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</si>
  <si>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</si>
  <si>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</si>
  <si>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</si>
  <si>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</si>
  <si>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</si>
  <si>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</si>
  <si>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</si>
  <si>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</si>
  <si>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</si>
  <si>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</si>
  <si>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</si>
  <si>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</si>
  <si>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</si>
  <si>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</si>
  <si>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</si>
  <si>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</si>
  <si>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</si>
  <si>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</si>
  <si>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</si>
  <si>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</si>
  <si>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</si>
  <si>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</si>
  <si>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</si>
  <si>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</si>
  <si>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</si>
  <si>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</si>
  <si>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</si>
  <si>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</si>
  <si>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</si>
  <si>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</si>
  <si>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</si>
  <si>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</si>
  <si>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</si>
  <si>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</si>
  <si>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</si>
  <si>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</si>
  <si>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</si>
  <si>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</si>
  <si>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</si>
  <si>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</si>
  <si>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</si>
  <si>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</si>
  <si>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</si>
  <si>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</si>
  <si>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</si>
  <si>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</si>
  <si>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</si>
  <si>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</si>
  <si>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</si>
  <si>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</si>
  <si>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</si>
  <si>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</si>
  <si>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</si>
  <si>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</si>
  <si>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</si>
  <si>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</si>
  <si>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</si>
  <si>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</si>
  <si>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</si>
  <si>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</si>
  <si>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</si>
  <si>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</si>
  <si>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</si>
  <si>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</si>
  <si>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</si>
  <si>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</si>
  <si>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</si>
  <si>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</si>
  <si>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</si>
  <si>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</si>
  <si>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</si>
  <si>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</si>
  <si>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</si>
  <si>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</si>
  <si>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</si>
  <si>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</si>
  <si>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</si>
  <si>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</si>
  <si>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</si>
  <si>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</si>
  <si>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</si>
  <si>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</si>
  <si>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</si>
  <si>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</si>
  <si>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</si>
  <si>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</si>
  <si>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</si>
  <si>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</si>
  <si>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</si>
  <si>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</si>
  <si>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</si>
  <si>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</si>
  <si>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</si>
  <si>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</si>
  <si>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</si>
  <si>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</si>
  <si>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</si>
  <si>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</si>
  <si>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</si>
  <si>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</si>
  <si>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</si>
  <si>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</si>
  <si>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</si>
  <si>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</si>
  <si>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</si>
  <si>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</si>
  <si>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</si>
  <si>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</si>
  <si>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</si>
  <si>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</si>
  <si>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</si>
  <si>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</si>
  <si>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</si>
  <si>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</si>
  <si>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</si>
  <si>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</si>
  <si>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</si>
  <si>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</si>
  <si>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</si>
  <si>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</si>
  <si>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</si>
  <si>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</si>
  <si>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</si>
  <si>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</si>
  <si>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</si>
  <si>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</si>
  <si>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</si>
  <si>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</si>
  <si>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</si>
  <si>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</si>
  <si>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</si>
  <si>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</si>
  <si>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</si>
  <si>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</si>
  <si>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</si>
  <si>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</si>
  <si>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</si>
  <si>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</si>
  <si>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</si>
  <si>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</si>
  <si>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</si>
  <si>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</si>
  <si>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</si>
  <si>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</si>
  <si>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</si>
  <si>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</si>
  <si>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</si>
  <si>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</si>
  <si>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</si>
  <si>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</si>
  <si>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</si>
  <si>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</si>
  <si>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</si>
  <si>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</si>
  <si>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</si>
  <si>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</si>
  <si>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</si>
  <si>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</si>
  <si>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</si>
  <si>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</si>
  <si>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</si>
  <si>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</si>
  <si>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</si>
  <si>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</si>
  <si>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</si>
  <si>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</si>
  <si>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</si>
  <si>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</si>
  <si>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</si>
  <si>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</si>
  <si>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</si>
  <si>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</si>
  <si>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</si>
  <si>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</si>
  <si>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</si>
  <si>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</si>
  <si>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</si>
  <si>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</si>
  <si>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</si>
  <si>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</si>
  <si>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</si>
  <si>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</si>
  <si>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</si>
  <si>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</si>
  <si>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</si>
  <si>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</si>
  <si>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</si>
  <si>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</si>
  <si>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</si>
  <si>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</si>
  <si>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</si>
  <si>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</si>
  <si>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</si>
  <si>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</si>
  <si>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</si>
  <si>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</si>
  <si>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</si>
  <si>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</si>
  <si>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</si>
  <si>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</si>
  <si>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</si>
  <si>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</si>
  <si>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</si>
  <si>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</si>
  <si>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</si>
  <si>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</si>
  <si>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</si>
  <si>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</si>
  <si>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</si>
  <si>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</si>
  <si>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</si>
  <si>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</si>
  <si>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</si>
  <si>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</si>
  <si>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</si>
  <si>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</si>
  <si>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</si>
  <si>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</si>
  <si>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</si>
  <si>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</si>
  <si>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</si>
  <si>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</si>
  <si>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</si>
  <si>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</si>
  <si>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</si>
  <si>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</si>
  <si>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</si>
  <si>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</si>
  <si>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</si>
  <si>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</si>
  <si>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</si>
  <si>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</si>
  <si>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</si>
  <si>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</si>
  <si>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</si>
  <si>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</si>
  <si>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</si>
  <si>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</si>
  <si>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</si>
  <si>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</si>
  <si>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</si>
  <si>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</si>
  <si>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</si>
  <si>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</si>
  <si>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</si>
  <si>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</si>
  <si>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</si>
  <si>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</si>
  <si>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</si>
  <si>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</si>
  <si>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</si>
  <si>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</si>
  <si>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</si>
  <si>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</si>
  <si>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</si>
  <si>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</si>
  <si>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</si>
  <si>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</si>
  <si>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</si>
  <si>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</si>
  <si>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</si>
  <si>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</si>
  <si>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</si>
  <si>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</si>
  <si>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</si>
  <si>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</si>
  <si>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</si>
  <si>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</si>
  <si>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</si>
  <si>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</si>
  <si>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</si>
  <si>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</si>
  <si>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</si>
  <si>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</si>
  <si>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</si>
  <si>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</si>
  <si>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</si>
  <si>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</si>
  <si>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</si>
  <si>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</si>
  <si>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</si>
  <si>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</si>
  <si>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</si>
  <si>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</si>
  <si>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</si>
  <si>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</si>
  <si>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</si>
  <si>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</si>
  <si>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</si>
  <si>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</si>
  <si>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</si>
  <si>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</si>
  <si>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</si>
  <si>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</si>
  <si>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</si>
  <si>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</si>
  <si>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</si>
  <si>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</si>
  <si>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</si>
  <si>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</si>
  <si>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</si>
  <si>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</si>
  <si>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</si>
  <si>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</si>
  <si>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</si>
  <si>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</si>
  <si>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</si>
  <si>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</si>
  <si>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</si>
  <si>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</si>
  <si>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</si>
  <si>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</si>
  <si>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</si>
  <si>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</si>
  <si>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</si>
  <si>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</si>
  <si>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</si>
  <si>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</si>
  <si>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</si>
  <si>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</si>
  <si>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</si>
  <si>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</si>
  <si>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</si>
  <si>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</si>
  <si>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</si>
  <si>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</si>
  <si>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</si>
  <si>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</si>
  <si>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</si>
  <si>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</si>
  <si>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</si>
  <si>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</si>
  <si>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</si>
  <si>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</si>
  <si>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</si>
  <si>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</si>
  <si>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</si>
  <si>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</si>
  <si>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</si>
  <si>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</si>
  <si>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</si>
  <si>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</si>
  <si>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</si>
  <si>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</si>
  <si>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</si>
  <si>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</si>
  <si>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</si>
  <si>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</si>
  <si>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</si>
  <si>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</si>
  <si>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</si>
  <si>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</si>
  <si>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</si>
  <si>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</si>
  <si>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</si>
  <si>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</si>
  <si>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</si>
  <si>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</si>
  <si>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</si>
  <si>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</si>
  <si>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</si>
  <si>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</si>
  <si>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</si>
  <si>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</si>
  <si>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</si>
  <si>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</si>
  <si>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</si>
  <si>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</si>
  <si>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</si>
  <si>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</si>
  <si>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</si>
  <si>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</si>
  <si>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</si>
  <si>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</si>
  <si>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</si>
  <si>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</si>
  <si>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</si>
  <si>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</si>
  <si>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</si>
  <si>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</si>
  <si>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</si>
  <si>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</si>
  <si>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</si>
  <si>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</si>
  <si>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</si>
  <si>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</si>
  <si>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</si>
  <si>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</si>
  <si>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</si>
  <si>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</si>
  <si>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</si>
  <si>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</si>
  <si>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</si>
  <si>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</si>
  <si>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</si>
  <si>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</si>
  <si>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</si>
  <si>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</si>
  <si>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</si>
  <si>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</si>
  <si>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</si>
  <si>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</si>
  <si>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</si>
  <si>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</si>
  <si>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</si>
  <si>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</si>
  <si>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</si>
  <si>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</si>
  <si>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</si>
  <si>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</si>
  <si>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</si>
  <si>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</si>
  <si>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</si>
  <si>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</si>
  <si>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</si>
  <si>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</si>
  <si>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</si>
  <si>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</si>
  <si>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</si>
  <si>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</si>
  <si>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</si>
  <si>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</si>
  <si>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</si>
  <si>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</si>
  <si>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</si>
  <si>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</si>
  <si>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</si>
  <si>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</si>
  <si>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</si>
  <si>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</si>
  <si>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</si>
  <si>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</si>
  <si>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</si>
  <si>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</si>
  <si>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</si>
  <si>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</si>
  <si>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</si>
  <si>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</si>
  <si>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</si>
  <si>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</si>
  <si>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</si>
  <si>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</si>
  <si>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</si>
  <si>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</si>
  <si>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</si>
  <si>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</si>
  <si>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</si>
  <si>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</si>
  <si>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</si>
  <si>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</si>
  <si>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</si>
  <si>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</si>
  <si>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</si>
  <si>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</si>
  <si>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</si>
  <si>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</si>
  <si>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</si>
  <si>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</si>
  <si>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</si>
  <si>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</si>
  <si>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</si>
  <si>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</si>
  <si>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</si>
  <si>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</si>
  <si>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</si>
  <si>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</si>
  <si>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</si>
  <si>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</si>
  <si>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</si>
  <si>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</si>
  <si>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</si>
  <si>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</si>
  <si>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</si>
  <si>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</si>
  <si>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</si>
  <si>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</si>
  <si>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</si>
  <si>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</si>
  <si>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</si>
  <si>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</si>
  <si>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</si>
  <si>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</si>
  <si>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</si>
  <si>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</si>
  <si>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</si>
  <si>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</si>
  <si>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</si>
  <si>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</si>
  <si>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</si>
  <si>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</si>
  <si>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</si>
  <si>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</si>
  <si>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</si>
  <si>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</si>
  <si>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</si>
  <si>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</si>
  <si>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</si>
  <si>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</si>
  <si>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</si>
  <si>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Правый</t>
  </si>
  <si>
    <t>Gaia First</t>
  </si>
  <si>
    <t>200 ml</t>
  </si>
  <si>
    <t>30 ml</t>
  </si>
  <si>
    <t>Устье ствола ЛКА катетеризировано проводниковым катетером Launcher EBU3/5 6Fr. Коронарный проводник AngioLine 1 гр, (1 шт) проведен  в дистальный сегмент ОА.  В зону среднего сегмента с частичным покрытием дистального сегмента ОА и  полным покрытием пролонгированного значимого стеноза  ОА последовательно с оверлаппингом имплантированы DES Resolute Integrity 2.5-22, давлением 12 атм. и DES Resolute Integrity 2.75-26, давлением 14 с постдилатацией  зоны оверлапинга БК от стента 2.75-26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</si>
  <si>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09:18</t>
  </si>
  <si>
    <t>Ефремов Д.Б.</t>
  </si>
  <si>
    <t>150 ml</t>
  </si>
  <si>
    <t>субокклюзия на уровне устья ствола ЛКА (стеноз 3 степени)</t>
  </si>
  <si>
    <r>
      <rPr>
        <b/>
        <i/>
        <sz val="9"/>
        <color theme="1"/>
        <rFont val="Arial"/>
        <family val="2"/>
        <charset val="204"/>
      </rPr>
      <t>ХТО на уровне устья ПНА</t>
    </r>
    <r>
      <rPr>
        <i/>
        <sz val="9"/>
        <color theme="1"/>
        <rFont val="Arial"/>
        <family val="2"/>
        <charset val="204"/>
      </rPr>
      <t xml:space="preserve">. </t>
    </r>
    <r>
      <rPr>
        <b/>
        <i/>
        <sz val="9"/>
        <color theme="1"/>
        <rFont val="Arial"/>
        <family val="2"/>
        <charset val="204"/>
      </rPr>
      <t>ИМА:</t>
    </r>
    <r>
      <rPr>
        <i/>
        <sz val="9"/>
        <color theme="1"/>
        <rFont val="Arial"/>
        <family val="2"/>
        <charset val="204"/>
      </rPr>
      <t xml:space="preserve"> по типу двустволки: определяется стеноз устья има 90</t>
    </r>
    <r>
      <rPr>
        <b/>
        <i/>
        <sz val="9"/>
        <color theme="1"/>
        <rFont val="Arial"/>
        <family val="2"/>
        <charset val="204"/>
      </rPr>
      <t xml:space="preserve">%. </t>
    </r>
    <r>
      <rPr>
        <sz val="9"/>
        <color theme="1"/>
        <rFont val="Arial"/>
        <family val="2"/>
        <charset val="204"/>
      </rPr>
      <t xml:space="preserve"> Антеградный кровоток по ПНА TIMI 0.</t>
    </r>
    <r>
      <rPr>
        <b/>
        <sz val="9"/>
        <color theme="1"/>
        <rFont val="Arial"/>
        <family val="2"/>
        <charset val="204"/>
      </rPr>
      <t xml:space="preserve"> </t>
    </r>
    <r>
      <rPr>
        <b/>
        <u/>
        <sz val="9"/>
        <color theme="1"/>
        <rFont val="Arial"/>
        <family val="2"/>
        <charset val="204"/>
      </rPr>
      <t>Антеградны</t>
    </r>
    <r>
      <rPr>
        <b/>
        <sz val="9"/>
        <color theme="1"/>
        <rFont val="Arial"/>
        <family val="2"/>
        <charset val="204"/>
      </rPr>
      <t>й кровоток по ИМА TIMI III</t>
    </r>
    <r>
      <rPr>
        <sz val="9"/>
        <color theme="1"/>
        <rFont val="Arial"/>
        <family val="2"/>
        <charset val="204"/>
      </rPr>
      <t xml:space="preserve">. Определяется </t>
    </r>
    <r>
      <rPr>
        <i/>
        <u/>
        <sz val="9"/>
        <color theme="1"/>
        <rFont val="Arial"/>
        <family val="2"/>
        <charset val="204"/>
      </rPr>
      <t xml:space="preserve">маммарно-коронырнй шунт в ДВ, </t>
    </r>
    <r>
      <rPr>
        <sz val="9"/>
        <color theme="1"/>
        <rFont val="Arial"/>
        <family val="2"/>
        <charset val="204"/>
      </rPr>
      <t xml:space="preserve">шунт без стенотических изменений. ДВ контрастируется в полном объёме. Определяется </t>
    </r>
    <r>
      <rPr>
        <i/>
        <u/>
        <sz val="9"/>
        <color theme="1"/>
        <rFont val="Arial"/>
        <family val="2"/>
        <charset val="204"/>
      </rPr>
      <t>аортокоронарный шунт в ПНА,</t>
    </r>
    <r>
      <rPr>
        <i/>
        <sz val="9"/>
        <color theme="1"/>
        <rFont val="Arial"/>
        <family val="2"/>
        <charset val="204"/>
      </rPr>
      <t xml:space="preserve"> шунт </t>
    </r>
    <r>
      <rPr>
        <sz val="9"/>
        <color theme="1"/>
        <rFont val="Arial"/>
        <family val="2"/>
        <charset val="204"/>
      </rPr>
      <t xml:space="preserve">без стенотических изменений. ПНА контрастируется на уровне дистального и среднего сегментов (стеноз в среднем сегменте ПНА до 70%). </t>
    </r>
  </si>
  <si>
    <r>
      <rPr>
        <b/>
        <sz val="11"/>
        <color theme="1"/>
        <rFont val="Arial"/>
        <family val="2"/>
        <charset val="204"/>
      </rPr>
      <t>ХТО на уровне устья ОА</t>
    </r>
    <r>
      <rPr>
        <sz val="11"/>
        <color theme="1"/>
        <rFont val="Arial"/>
        <family val="2"/>
        <charset val="204"/>
      </rPr>
      <t xml:space="preserve">. Слабые коллатерали из вевтей ИМА с ретроградным контрастироваием дистального сегмента ВТК.  Антеградный кровоток по ОА и ВТК - TIMI 0. </t>
    </r>
    <r>
      <rPr>
        <i/>
        <u/>
        <sz val="11"/>
        <color theme="1"/>
        <rFont val="Arial"/>
        <family val="2"/>
        <charset val="204"/>
      </rPr>
      <t>Шунт в ВТК(?)</t>
    </r>
    <r>
      <rPr>
        <sz val="11"/>
        <color theme="1"/>
        <rFont val="Arial"/>
        <family val="2"/>
        <charset val="204"/>
      </rPr>
      <t xml:space="preserve"> не определяется.</t>
    </r>
  </si>
  <si>
    <r>
      <rPr>
        <b/>
        <sz val="11"/>
        <color theme="1"/>
        <rFont val="Arial"/>
        <family val="2"/>
        <charset val="204"/>
      </rPr>
      <t>ХТО на уровне проксимального сегмента</t>
    </r>
    <r>
      <rPr>
        <sz val="11"/>
        <color theme="1"/>
        <rFont val="Arial"/>
        <family val="2"/>
        <charset val="204"/>
      </rPr>
      <t xml:space="preserve">. Антеградный кровоток по ПКА TIMI 0. Определяется аортокоронарный шунт в ПКА, шунт без стенотических изменений. Дистальный сегмент ПКА, ЗМЖВ и ЗБВ контрастируются в полном объёме. </t>
    </r>
  </si>
  <si>
    <t>1) Строгий контроль места пункции! 2) Консервативная стратегия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</si>
</sst>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i/>
      <u/>
      <sz val="11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u/>
      <sz val="9"/>
      <color theme="1"/>
      <name val="Arial"/>
      <family val="2"/>
      <charset val="204"/>
    </font>
    <font>
      <i/>
      <u/>
      <sz val="9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78" fillId="0" borderId="5" xfId="0" applyFont="1" applyBorder="1" applyAlignment="1" applyProtection="1">
      <alignment horizontal="justify" vertical="top" wrapText="1"/>
      <protection locked="0"/>
    </xf>
    <xf numFmtId="0" fontId="78" fillId="0" borderId="11" xfId="0" applyFont="1" applyBorder="1" applyAlignment="1" applyProtection="1">
      <alignment horizontal="justify" vertical="top" wrapText="1"/>
      <protection locked="0"/>
    </xf>
    <xf numFmtId="0" fontId="78" fillId="0" borderId="0" xfId="0" applyFont="1" applyAlignment="1" applyProtection="1">
      <alignment horizontal="justify" vertical="top" wrapText="1"/>
      <protection locked="0"/>
    </xf>
    <xf numFmtId="0" fontId="78" fillId="0" borderId="13" xfId="0" applyFont="1" applyBorder="1" applyAlignment="1" applyProtection="1">
      <alignment horizontal="justify" vertical="top" wrapText="1"/>
      <protection locked="0"/>
    </xf>
    <xf numFmtId="0" fontId="78" fillId="0" borderId="3" xfId="0" applyFont="1" applyBorder="1" applyAlignment="1" applyProtection="1">
      <alignment horizontal="justify" vertical="top" wrapText="1"/>
      <protection locked="0"/>
    </xf>
    <xf numFmtId="0" fontId="78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8" activeCellId="1" sqref="M21 L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214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A06.10.006.002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0.77777777777777779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0.81944444444444453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525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28655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45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4503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524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2353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4.4706999999999999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527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48" t="s">
        <v>528</v>
      </c>
      <c r="C22" s="248"/>
      <c r="D22" s="248"/>
      <c r="E22" s="248"/>
      <c r="F22" s="248"/>
      <c r="G22" s="248"/>
      <c r="H22" s="249"/>
    </row>
    <row r="23" spans="1:8" ht="14.45" customHeight="1">
      <c r="A23" s="38"/>
      <c r="B23" s="250"/>
      <c r="C23" s="250"/>
      <c r="D23" s="250"/>
      <c r="E23" s="250"/>
      <c r="F23" s="250"/>
      <c r="G23" s="250"/>
      <c r="H23" s="251"/>
    </row>
    <row r="24" spans="1:8" ht="14.45" customHeight="1">
      <c r="A24" s="60"/>
      <c r="B24" s="250"/>
      <c r="C24" s="250"/>
      <c r="D24" s="250"/>
      <c r="E24" s="250"/>
      <c r="F24" s="250"/>
      <c r="G24" s="250"/>
      <c r="H24" s="251"/>
    </row>
    <row r="25" spans="1:8" ht="14.45" customHeight="1">
      <c r="A25" s="38"/>
      <c r="B25" s="250"/>
      <c r="C25" s="250"/>
      <c r="D25" s="250"/>
      <c r="E25" s="250"/>
      <c r="F25" s="250"/>
      <c r="G25" s="250"/>
      <c r="H25" s="251"/>
    </row>
    <row r="26" spans="1:8" ht="14.45" customHeight="1">
      <c r="A26" s="40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59" t="s">
        <v>272</v>
      </c>
      <c r="B27" s="220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530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>ШУНТЫ:</v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531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J11" sqref="J1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/>
      <c r="D8" s="236"/>
      <c r="E8" s="236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0</v>
      </c>
      <c r="H11" s="39"/>
    </row>
    <row r="12" spans="1:8" ht="18.75">
      <c r="A12" s="75" t="s">
        <v>191</v>
      </c>
      <c r="B12" s="20">
        <f>КАГ!B8</f>
        <v>45337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0.67361111111111116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0.70486111111111116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Ефремов Д.Б.</v>
      </c>
      <c r="C16" s="204">
        <f>LEN(КАГ!B11)</f>
        <v>12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28655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45</v>
      </c>
      <c r="H18" s="39"/>
    </row>
    <row r="19" spans="1:8" ht="14.45" customHeight="1">
      <c r="A19" s="15" t="s">
        <v>12</v>
      </c>
      <c r="B19" s="68">
        <f>КАГ!B14</f>
        <v>4503</v>
      </c>
      <c r="C19" s="69"/>
      <c r="D19" s="69"/>
      <c r="E19" s="69"/>
      <c r="F19" s="69"/>
      <c r="G19" s="166" t="s">
        <v>401</v>
      </c>
      <c r="H19" s="181" t="str">
        <f>КАГ!H15</f>
        <v>09:18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2353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4.4706999999999999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523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522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4" sqref="K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Ефремов Д.Б.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A06.10.006.002</v>
      </c>
      <c r="B5" s="134" t="str">
        <f>IF(ISBLANK(КАГ!A6),"",КАГ!A6)</f>
        <v>КОРОНАРОШУНТОГРАФИЯ</v>
      </c>
      <c r="C5" s="132" t="s">
        <v>8</v>
      </c>
      <c r="D5" s="102">
        <f>КАГ!$B$12</f>
        <v>28655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45</v>
      </c>
    </row>
    <row r="7" spans="1:4">
      <c r="A7" s="38"/>
      <c r="C7" s="101" t="s">
        <v>12</v>
      </c>
      <c r="D7" s="103">
        <f>КАГ!$B$14</f>
        <v>4503</v>
      </c>
    </row>
    <row r="8" spans="1:4">
      <c r="A8" s="195" t="str">
        <f>ЧКВ!$A$9</f>
        <v xml:space="preserve">Код модели: 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 xml:space="preserve">Код метода: </v>
      </c>
      <c r="C9" s="105" t="s">
        <v>106</v>
      </c>
      <c r="D9" s="103" t="str">
        <f>КАГ!$B$16</f>
        <v>ОКС БПST</v>
      </c>
    </row>
    <row r="10" spans="1:4">
      <c r="A10" s="196"/>
      <c r="B10" s="31"/>
      <c r="C10" s="151" t="s">
        <v>13</v>
      </c>
      <c r="D10" s="152">
        <f>КАГ!$B$8</f>
        <v>45337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442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453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1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0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Правый. Ствол ЛКА: субокклюзия на уровне устья ствола ЛКА (стеноз 3 степени). Бассейн ПНА: ХТО на уровне устья ПНА. ИМА: по типу двустволки: определяется стеноз устья има 90%.  Антеградный кровоток по ПНА TIMI 0. Антеградный кровоток по ИМА TIMI III. Определяется маммарно-коронырнй шунт в ДВ, шунт без стенотических изменений. ДВ контрастируется в полном объёме. Определяется аортокоронарный шунт в ПНА, шунт без стенотических изменений. ПНА контрастируется на уровне дистального и среднего сегментов (стеноз в среднем сегменте ПНА до 70%). 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2024-02-15T17:16:43Z</cp:lastPrinted>
  <dcterms:created xsi:type="dcterms:W3CDTF">2015-06-05T18:19:34Z</dcterms:created>
  <dcterms:modified xsi:type="dcterms:W3CDTF">2024-02-15T17:17:12Z</dcterms:modified>
</cp:coreProperties>
</file>