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75" i="1" l="1"/>
  <c r="H71" i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" i="1" l="1"/>
  <c r="F71" i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2" i="1"/>
  <c r="S14" i="1"/>
  <c r="S56" i="1"/>
  <c r="S18" i="1"/>
  <c r="S7" i="1"/>
  <c r="S42" i="1"/>
  <c r="S20" i="1"/>
  <c r="S13" i="1"/>
  <c r="S25" i="1"/>
  <c r="S6" i="1"/>
  <c r="S59" i="1"/>
  <c r="S49" i="1"/>
  <c r="S61" i="1"/>
  <c r="S64" i="1"/>
  <c r="S60" i="1"/>
  <c r="S71" i="1"/>
  <c r="S17" i="1"/>
  <c r="S58" i="1"/>
  <c r="S38" i="1"/>
  <c r="S53" i="1"/>
  <c r="S31" i="1"/>
  <c r="S4" i="1"/>
  <c r="S54" i="1"/>
  <c r="S41" i="1"/>
  <c r="S68" i="1"/>
  <c r="S27" i="1"/>
  <c r="X71" i="1"/>
  <c r="X58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5" i="1"/>
  <c r="X34" i="1"/>
  <c r="X16" i="1" l="1"/>
  <c r="X27" i="1"/>
  <c r="X3" i="1"/>
  <c r="X43" i="1"/>
  <c r="X46" i="1"/>
  <c r="X21" i="1"/>
  <c r="X15" i="1"/>
  <c r="X10" i="1"/>
  <c r="X24" i="1"/>
  <c r="X5" i="1"/>
  <c r="X60" i="1"/>
  <c r="X73" i="1"/>
  <c r="X54" i="1"/>
  <c r="X41" i="1"/>
  <c r="X47" i="1"/>
  <c r="X29" i="1"/>
  <c r="X28" i="1"/>
  <c r="X12" i="1"/>
  <c r="X33" i="1"/>
  <c r="X26" i="1"/>
  <c r="X23" i="1"/>
  <c r="X25" i="1"/>
  <c r="X4" i="1"/>
  <c r="X39" i="1"/>
  <c r="X42" i="1"/>
  <c r="X63" i="1"/>
  <c r="X55" i="1"/>
  <c r="X59" i="1"/>
  <c r="X62" i="1"/>
  <c r="X67" i="1"/>
  <c r="X45" i="1"/>
  <c r="X70" i="1"/>
  <c r="S26" i="1"/>
  <c r="S55" i="1"/>
  <c r="S67" i="1"/>
  <c r="S39" i="1"/>
  <c r="S11" i="1"/>
  <c r="S29" i="1"/>
  <c r="S5" i="1"/>
  <c r="S30" i="1"/>
  <c r="S34" i="1"/>
  <c r="S73" i="1"/>
  <c r="S52" i="1"/>
  <c r="S45" i="1"/>
  <c r="S47" i="1"/>
  <c r="S51" i="1"/>
  <c r="S62" i="1"/>
  <c r="S66" i="1"/>
  <c r="S21" i="1"/>
  <c r="S36" i="1"/>
  <c r="S15" i="1"/>
  <c r="S40" i="1"/>
  <c r="S19" i="1"/>
  <c r="S16" i="1"/>
  <c r="S28" i="1"/>
  <c r="S69" i="1"/>
  <c r="S24" i="1"/>
  <c r="S72" i="1"/>
  <c r="S65" i="1"/>
  <c r="S50" i="1"/>
  <c r="S10" i="1"/>
  <c r="S63" i="1"/>
  <c r="S70" i="1"/>
  <c r="S35" i="1"/>
  <c r="S37" i="1"/>
  <c r="S46" i="1"/>
  <c r="S8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65" i="1" s="1"/>
  <c r="T19" i="1"/>
  <c r="T29" i="1"/>
  <c r="T23" i="1"/>
  <c r="T46" i="1"/>
  <c r="T62" i="1"/>
  <c r="T53" i="1"/>
  <c r="T9" i="1"/>
  <c r="T3" i="1"/>
  <c r="T40" i="1"/>
  <c r="T68" i="1"/>
  <c r="T54" i="1"/>
  <c r="T51" i="1"/>
  <c r="T26" i="1"/>
  <c r="T17" i="1"/>
  <c r="T50" i="1"/>
  <c r="T47" i="1"/>
  <c r="T74" i="1"/>
  <c r="T44" i="1"/>
  <c r="T10" i="1"/>
  <c r="T31" i="1"/>
  <c r="T43" i="1"/>
  <c r="T38" i="1"/>
  <c r="T36" i="1"/>
  <c r="T8" i="1"/>
  <c r="T71" i="1"/>
  <c r="T22" i="1"/>
  <c r="T28" i="1"/>
  <c r="T27" i="1"/>
  <c r="T66" i="1"/>
  <c r="T61" i="1"/>
  <c r="T45" i="1"/>
  <c r="T69" i="1"/>
  <c r="T5" i="1"/>
  <c r="T20" i="1"/>
  <c r="T48" i="1"/>
  <c r="M66" i="1"/>
  <c r="T15" i="1" l="1"/>
  <c r="T37" i="1"/>
  <c r="T70" i="1"/>
  <c r="T72" i="1"/>
  <c r="T18" i="1"/>
  <c r="T12" i="1"/>
  <c r="T13" i="1"/>
  <c r="T21" i="1"/>
  <c r="T63" i="1"/>
  <c r="T67" i="1"/>
  <c r="T32" i="1"/>
  <c r="T6" i="1"/>
  <c r="T41" i="1"/>
  <c r="T25" i="1"/>
  <c r="T57" i="1"/>
  <c r="T34" i="1"/>
  <c r="T35" i="1"/>
  <c r="T55" i="1"/>
  <c r="T73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75" i="1"/>
  <c r="T42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27" i="1"/>
  <c r="Z64" i="1"/>
  <c r="Z20" i="1"/>
  <c r="Z24" i="1"/>
  <c r="Z3" i="1"/>
  <c r="Z35" i="1"/>
  <c r="Z36" i="1"/>
  <c r="Z43" i="1"/>
  <c r="Z67" i="1"/>
  <c r="Z66" i="1"/>
  <c r="Z22" i="1"/>
  <c r="Z18" i="1"/>
  <c r="Z11" i="1"/>
  <c r="Z33" i="1"/>
  <c r="Z39" i="1"/>
  <c r="Z25" i="1"/>
  <c r="AC28" i="1"/>
  <c r="AC73" i="1"/>
  <c r="AC74" i="1"/>
  <c r="Z44" i="1"/>
  <c r="M71" i="1"/>
  <c r="Z55" i="1"/>
  <c r="AC55" i="1"/>
  <c r="AC44" i="1"/>
  <c r="AC71" i="1"/>
  <c r="AC72" i="1"/>
  <c r="AC54" i="1"/>
  <c r="Z70" i="1" l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<sst xmlns="http://schemas.openxmlformats.org/spreadsheetml/2006/main" count="877" uniqueCount="531">
  <si>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</si>
  <si>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</si>
  <si>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</si>
  <si>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</si>
  <si>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</si>
  <si>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</si>
  <si>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</si>
  <si>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</si>
  <si>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</si>
  <si>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</si>
  <si>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</si>
  <si>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</si>
  <si>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</si>
  <si>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</si>
  <si>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</si>
  <si>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</si>
  <si>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</si>
  <si>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</si>
  <si>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</si>
  <si>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</si>
  <si>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</si>
  <si>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</si>
  <si>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</si>
  <si>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</si>
  <si>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</si>
  <si>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</si>
  <si>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</si>
  <si>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</si>
  <si>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</si>
  <si>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</si>
  <si>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</si>
  <si>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</si>
  <si>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</si>
  <si>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</si>
  <si>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</si>
  <si>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</si>
  <si>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</si>
  <si>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</si>
  <si>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</si>
  <si>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</si>
  <si>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</si>
  <si>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</si>
  <si>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</si>
  <si>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</si>
  <si>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</si>
  <si>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</si>
  <si>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</si>
  <si>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</si>
  <si>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</si>
  <si>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</si>
  <si>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</si>
  <si>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</si>
  <si>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</si>
  <si>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</si>
  <si>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</si>
  <si>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</si>
  <si>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</si>
  <si>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</si>
  <si>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</si>
  <si>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</si>
  <si>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</si>
  <si>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</si>
  <si>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</si>
  <si>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</si>
  <si>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</si>
  <si>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</si>
  <si>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</si>
  <si>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</si>
  <si>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</si>
  <si>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</si>
  <si>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</si>
  <si>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</si>
  <si>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</si>
  <si>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</si>
  <si>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</si>
  <si>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</si>
  <si>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</si>
  <si>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</si>
  <si>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</si>
  <si>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</si>
  <si>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</si>
  <si>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</si>
  <si>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</si>
  <si>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</si>
  <si>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</si>
  <si>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</si>
  <si>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</si>
  <si>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</si>
  <si>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</si>
  <si>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</si>
  <si>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</si>
  <si>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</si>
  <si>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</si>
  <si>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</si>
  <si>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</si>
  <si>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</si>
  <si>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</si>
  <si>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</si>
  <si>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</si>
  <si>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</si>
  <si>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</si>
  <si>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</si>
  <si>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</si>
  <si>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</si>
  <si>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</si>
  <si>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</si>
  <si>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</si>
  <si>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</si>
  <si>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</si>
  <si>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</si>
  <si>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</si>
  <si>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</si>
  <si>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</si>
  <si>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</si>
  <si>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</si>
  <si>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</si>
  <si>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</si>
  <si>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</si>
  <si>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</si>
  <si>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</si>
  <si>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</si>
  <si>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</si>
  <si>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</si>
  <si>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</si>
  <si>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</si>
  <si>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</si>
  <si>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</si>
  <si>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</si>
  <si>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</si>
  <si>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</si>
  <si>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</si>
  <si>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</si>
  <si>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</si>
  <si>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</si>
  <si>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</si>
  <si>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</si>
  <si>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</si>
  <si>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</si>
  <si>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</si>
  <si>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</si>
  <si>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</si>
  <si>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</si>
  <si>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</si>
  <si>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</si>
  <si>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</si>
  <si>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</si>
  <si>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</si>
  <si>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</si>
  <si>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</si>
  <si>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</si>
  <si>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</si>
  <si>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</si>
  <si>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</si>
  <si>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</si>
  <si>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</si>
  <si>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</si>
  <si>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</si>
  <si>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</si>
  <si>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</si>
  <si>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</si>
  <si>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</si>
  <si>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</si>
  <si>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</si>
  <si>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</si>
  <si>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</si>
  <si>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</si>
  <si>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</si>
  <si>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</si>
  <si>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</si>
  <si>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</si>
  <si>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</si>
  <si>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</si>
  <si>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</si>
  <si>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</si>
  <si>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</si>
  <si>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</si>
  <si>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</si>
  <si>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</si>
  <si>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</si>
  <si>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</si>
  <si>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</si>
  <si>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</si>
  <si>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</si>
  <si>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</si>
  <si>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</si>
  <si>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</si>
  <si>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</si>
  <si>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</si>
  <si>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</si>
  <si>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</si>
  <si>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</si>
  <si>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</si>
  <si>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</si>
  <si>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</si>
  <si>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</si>
  <si>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</si>
  <si>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</si>
  <si>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</si>
  <si>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</si>
  <si>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</si>
  <si>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</si>
  <si>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</si>
  <si>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</si>
  <si>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</si>
  <si>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</si>
  <si>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</si>
  <si>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</si>
  <si>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</si>
  <si>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</si>
  <si>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</si>
  <si>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</si>
  <si>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</si>
  <si>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</si>
  <si>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</si>
  <si>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</si>
  <si>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</si>
  <si>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</si>
  <si>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</si>
  <si>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</si>
  <si>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</si>
  <si>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</si>
  <si>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</si>
  <si>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</si>
  <si>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</si>
  <si>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</si>
  <si>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</si>
  <si>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</si>
  <si>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</si>
  <si>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</si>
  <si>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</si>
  <si>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</si>
  <si>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</si>
  <si>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</si>
  <si>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</si>
  <si>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</si>
  <si>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</si>
  <si>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</si>
  <si>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</si>
  <si>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</si>
  <si>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</si>
  <si>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</si>
  <si>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</si>
  <si>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</si>
  <si>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</si>
  <si>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</si>
  <si>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</si>
  <si>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</si>
  <si>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</si>
  <si>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</si>
  <si>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</si>
  <si>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</si>
  <si>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</si>
  <si>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</si>
  <si>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</si>
  <si>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</si>
  <si>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</si>
  <si>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</si>
  <si>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</si>
  <si>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</si>
  <si>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</si>
  <si>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</si>
  <si>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</si>
  <si>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</si>
  <si>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</si>
  <si>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</si>
  <si>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</si>
  <si>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</si>
  <si>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</si>
  <si>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</si>
  <si>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</si>
  <si>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</si>
  <si>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</si>
  <si>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</si>
  <si>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</si>
  <si>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</si>
  <si>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</si>
  <si>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</si>
  <si>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</si>
  <si>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</si>
  <si>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</si>
  <si>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</si>
  <si>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</si>
  <si>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</si>
  <si>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</si>
  <si>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</si>
  <si>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</si>
  <si>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</si>
  <si>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</si>
  <si>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</si>
  <si>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</si>
  <si>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</si>
  <si>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</si>
  <si>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</si>
  <si>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</si>
  <si>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</si>
  <si>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</si>
  <si>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</si>
  <si>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</si>
  <si>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</si>
  <si>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</si>
  <si>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</si>
  <si>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</si>
  <si>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</si>
  <si>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</si>
  <si>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</si>
  <si>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</si>
  <si>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</si>
  <si>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</si>
  <si>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</si>
  <si>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</si>
  <si>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</si>
  <si>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</si>
  <si>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</si>
  <si>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</si>
  <si>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</si>
  <si>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</si>
  <si>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</si>
  <si>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</si>
  <si>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</si>
  <si>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</si>
  <si>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</si>
  <si>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</si>
  <si>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</si>
  <si>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</si>
  <si>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</si>
  <si>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</si>
  <si>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</si>
  <si>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</si>
  <si>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</si>
  <si>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</si>
  <si>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</si>
  <si>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</si>
  <si>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</si>
  <si>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</si>
  <si>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</si>
  <si>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</si>
  <si>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</si>
  <si>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</si>
  <si>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</si>
  <si>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</si>
  <si>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</si>
  <si>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</si>
  <si>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</si>
  <si>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</si>
  <si>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</si>
  <si>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</si>
  <si>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</si>
  <si>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</si>
  <si>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</si>
  <si>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</si>
  <si>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</si>
  <si>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</si>
  <si>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</si>
  <si>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</si>
  <si>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</si>
  <si>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</si>
  <si>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</si>
  <si>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</si>
  <si>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</si>
  <si>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</si>
  <si>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</si>
  <si>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</si>
  <si>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</si>
  <si>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</si>
  <si>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</si>
  <si>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</si>
  <si>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</si>
  <si>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</si>
  <si>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</si>
  <si>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</si>
  <si>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</si>
  <si>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</si>
  <si>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</si>
  <si>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</si>
  <si>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</si>
  <si>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</si>
  <si>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</si>
  <si>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</si>
  <si>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</si>
  <si>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</si>
  <si>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</si>
  <si>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</si>
  <si>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</si>
  <si>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</si>
  <si>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</si>
  <si>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</si>
  <si>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</si>
  <si>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</si>
  <si>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</si>
  <si>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</si>
  <si>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</si>
  <si>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</si>
  <si>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</si>
  <si>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</si>
  <si>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</si>
  <si>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</si>
  <si>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</si>
  <si>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</si>
  <si>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</si>
  <si>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</si>
  <si>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</si>
  <si>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</si>
  <si>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</si>
  <si>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</si>
  <si>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</si>
  <si>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</si>
  <si>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</si>
  <si>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</si>
  <si>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</si>
  <si>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</si>
  <si>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</si>
  <si>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</si>
  <si>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</si>
  <si>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</si>
  <si>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</si>
  <si>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</si>
  <si>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</si>
  <si>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</si>
  <si>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</si>
  <si>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</si>
  <si>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</si>
  <si>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</si>
  <si>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</si>
  <si>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</si>
  <si>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</si>
  <si>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</si>
  <si>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</si>
  <si>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</si>
  <si>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</si>
  <si>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</si>
  <si>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</si>
  <si>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</si>
  <si>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</si>
  <si>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</si>
  <si>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</si>
  <si>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</si>
  <si>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</si>
  <si>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</si>
  <si>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</si>
  <si>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</si>
  <si>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</si>
  <si>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</si>
  <si>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</si>
  <si>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</si>
  <si>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</si>
  <si>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</si>
  <si>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</si>
  <si>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</si>
  <si>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</si>
  <si>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</si>
  <si>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</si>
  <si>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</si>
  <si>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</si>
  <si>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</si>
  <si>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</si>
  <si>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</si>
  <si>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</si>
  <si>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</si>
  <si>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</si>
  <si>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</si>
  <si>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</si>
  <si>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</si>
  <si>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</si>
  <si>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</si>
  <si>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</si>
  <si>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</si>
  <si>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</si>
  <si>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</si>
  <si>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</si>
  <si>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</si>
  <si>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</si>
  <si>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</si>
  <si>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</si>
  <si>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</si>
  <si>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</si>
  <si>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</si>
  <si>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</si>
  <si>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</si>
  <si>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</si>
  <si>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</si>
  <si>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</si>
  <si>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</si>
  <si>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</si>
  <si>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</si>
  <si>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</si>
  <si>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</si>
  <si>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</si>
  <si>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</si>
  <si>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</si>
  <si>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</si>
  <si>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</si>
  <si>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</si>
  <si>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</si>
  <si>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</si>
  <si>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</si>
  <si>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</si>
  <si>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</si>
  <si>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</si>
  <si>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</si>
  <si>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</si>
  <si>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</si>
  <si>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</si>
  <si>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</si>
  <si>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</si>
  <si>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</si>
  <si>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</si>
  <si>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</si>
  <si>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</si>
  <si>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</si>
  <si>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</si>
  <si>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</si>
  <si>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</si>
  <si>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</si>
  <si>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</si>
  <si>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</si>
  <si>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</si>
  <si>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</si>
  <si>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</si>
  <si>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</si>
  <si>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</si>
  <si>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</si>
  <si>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>Gaia First</t>
  </si>
  <si>
    <t>Мамулашвили Д.В.</t>
  </si>
  <si>
    <t>17:42</t>
  </si>
  <si>
    <t>стеноз дистальной трети ствола ЛКА перед трифуркацией  до 50%</t>
  </si>
  <si>
    <t>стеноз устья ОА до 30%.  Антеградный кровоток  TIMI III.</t>
  </si>
  <si>
    <t xml:space="preserve">Совместно с д/кардиологом: с учетом клинических данных, ЭКГ и КАГ рекомендована ЧТКА ПКА. </t>
  </si>
  <si>
    <t xml:space="preserve">стеноз устья 40%, стеноз пркосимального сегмента 30%, острая тотальная окклюзия на уровне среднего сегмента, TTG4, Rentrop 0, стенозы дистального сегмета 50%,  окклюзия дистальных сегментов ЗМЖВ и ЗБВ со стенозами прокс/3 30%. Антеградный кровоток  TIMI 0. </t>
  </si>
  <si>
    <t>150 ml</t>
  </si>
  <si>
    <t>Устье ПКА катетеризировано проводниковым катетером Launcher JR4/0 6Fr. Коронарный проводник  (AngioLine 1/0) проведен через зону окклюзии в дистальный сегмента ПКА. Аспирационнвым катетером Hunter и БК Колибри 2.5 - 15 выполнена реканализация артерии. Удалось аспирировать крупные фрагменты тромботических масс. С учётом массивного тромбоза коронарной артерии принято решение в пользу введения эптифибатида - 2 фл.  В зону дистального, среднего и частично проксимального сегмента с полным покрытием значимых стенозов последовательно с оверлаппингом имплантированы  DES Resolute Integrity  3,0-38 мм, давлением 16 атм. и  DES Resolute Integrity  4,0-38,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ПКА восстановлен до дистальных сегментов ЗБВ и ЗМЖВ (дистальные сегменты не контрастируются).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</si>
  <si>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r>
      <t xml:space="preserve">стеноз устья ПНА  50%, стеноз проксимального сегмента  ПНА 30%. </t>
    </r>
    <r>
      <rPr>
        <b/>
        <sz val="11"/>
        <color theme="1"/>
        <rFont val="Arial"/>
        <family val="2"/>
        <charset val="204"/>
      </rPr>
      <t>ИМА</t>
    </r>
    <r>
      <rPr>
        <sz val="11"/>
        <color theme="1"/>
        <rFont val="Arial"/>
        <family val="2"/>
        <charset val="204"/>
      </rPr>
      <t>: стеноз устья до 50%. Антеградный кровоток по пна и има - 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</si>
</sst>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I24" sqref="I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0.97222222222222221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0.9770833333333333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522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21843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4579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6880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13.071999999999999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524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530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525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527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526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="110" zoomScaleNormal="100" zoomScaleSheetLayoutView="110" zoomScalePageLayoutView="90" workbookViewId="0">
      <selection activeCell="K35" sqref="K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216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4"/>
      <c r="G10" s="118"/>
      <c r="H10" s="39"/>
    </row>
    <row r="11" spans="1:8">
      <c r="A11" s="193"/>
      <c r="B11" s="197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45337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0.9770833333333333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2.0833333333333332E-2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4.3749999999999956E-2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Мамулашвили Д.В.</v>
      </c>
      <c r="C16" s="204">
        <f>LEN(КАГ!B11)</f>
        <v>16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21843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64</v>
      </c>
      <c r="H18" s="39"/>
    </row>
    <row r="19" spans="1:8" ht="14.45" customHeight="1">
      <c r="A19" s="15" t="s">
        <v>12</v>
      </c>
      <c r="B19" s="68">
        <f>КАГ!B14</f>
        <v>4579</v>
      </c>
      <c r="C19" s="69"/>
      <c r="D19" s="69"/>
      <c r="E19" s="69"/>
      <c r="F19" s="69"/>
      <c r="G19" s="166" t="s">
        <v>401</v>
      </c>
      <c r="H19" s="181" t="str">
        <f>КАГ!H15</f>
        <v>17:42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6880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13.071999999999999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0.98402777777777783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529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519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528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9" sqref="H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Мамулашвили Д.В.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21843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64</v>
      </c>
    </row>
    <row r="7" spans="1:4">
      <c r="A7" s="38"/>
      <c r="C7" s="101" t="s">
        <v>12</v>
      </c>
      <c r="D7" s="103">
        <f>КАГ!$B$14</f>
        <v>4579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45337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412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5" t="s">
        <v>310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464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483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521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0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/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1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0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/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0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/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0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/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/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стеноз дистальной трети ствола ЛКА перед трифуркацией  до 50%. Бассейн ПНА: стеноз устья ПНА  50%, стеноз проксимального сегмента  ПНА 30%. ИМА: стеноз устья до 50%. Антеградный кровоток по пна и има - 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2024-02-15T21:54:33Z</cp:lastPrinted>
  <dcterms:created xsi:type="dcterms:W3CDTF">2015-06-05T18:19:34Z</dcterms:created>
  <dcterms:modified xsi:type="dcterms:W3CDTF">2024-02-15T21:54:36Z</dcterms:modified>
</cp:coreProperties>
</file>