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H22" i="9" l="1"/>
  <c r="A1" i="11" l="1"/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<sst xmlns="http://schemas.openxmlformats.org/spreadsheetml/2006/main" count="870" uniqueCount="530">
  <si>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</si>
  <si>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</si>
  <si>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</si>
  <si>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</si>
  <si>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</si>
  <si>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</si>
  <si>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</si>
  <si>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</si>
  <si>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</si>
  <si>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</si>
  <si>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</si>
  <si>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</si>
  <si>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</si>
  <si>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</si>
  <si>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</si>
  <si>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</si>
  <si>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</si>
  <si>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</si>
  <si>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</si>
  <si>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</si>
  <si>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</si>
  <si>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</si>
  <si>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</si>
  <si>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</si>
  <si>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</si>
  <si>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</si>
  <si>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</si>
  <si>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</si>
  <si>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</si>
  <si>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</si>
  <si>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</si>
  <si>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</si>
  <si>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</si>
  <si>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</si>
  <si>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</si>
  <si>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</si>
  <si>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</si>
  <si>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</si>
  <si>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</si>
  <si>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</si>
  <si>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</si>
  <si>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</si>
  <si>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</si>
  <si>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</si>
  <si>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</si>
  <si>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</si>
  <si>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</si>
  <si>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</si>
  <si>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</si>
  <si>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</si>
  <si>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</si>
  <si>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</si>
  <si>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</si>
  <si>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</si>
  <si>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</si>
  <si>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</si>
  <si>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</si>
  <si>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</si>
  <si>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</si>
  <si>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</si>
  <si>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</si>
  <si>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</si>
  <si>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</si>
  <si>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</si>
  <si>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</si>
  <si>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</si>
  <si>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</si>
  <si>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</si>
  <si>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</si>
  <si>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</si>
  <si>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</si>
  <si>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</si>
  <si>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</si>
  <si>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</si>
  <si>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</si>
  <si>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</si>
  <si>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</si>
  <si>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</si>
  <si>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</si>
  <si>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</si>
  <si>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</si>
  <si>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</si>
  <si>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</si>
  <si>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</si>
  <si>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</si>
  <si>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</si>
  <si>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</si>
  <si>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</si>
  <si>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</si>
  <si>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</si>
  <si>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</si>
  <si>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</si>
  <si>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</si>
  <si>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</si>
  <si>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</si>
  <si>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</si>
  <si>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</si>
  <si>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</si>
  <si>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</si>
  <si>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</si>
  <si>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</si>
  <si>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</si>
  <si>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</si>
  <si>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</si>
  <si>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</si>
  <si>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</si>
  <si>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</si>
  <si>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</si>
  <si>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</si>
  <si>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</si>
  <si>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</si>
  <si>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</si>
  <si>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</si>
  <si>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</si>
  <si>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</si>
  <si>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</si>
  <si>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</si>
  <si>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</si>
  <si>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</si>
  <si>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</si>
  <si>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</si>
  <si>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</si>
  <si>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</si>
  <si>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</si>
  <si>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</si>
  <si>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</si>
  <si>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</si>
  <si>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</si>
  <si>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</si>
  <si>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</si>
  <si>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</si>
  <si>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</si>
  <si>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</si>
  <si>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</si>
  <si>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</si>
  <si>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</si>
  <si>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</si>
  <si>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</si>
  <si>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</si>
  <si>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</si>
  <si>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</si>
  <si>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</si>
  <si>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</si>
  <si>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</si>
  <si>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</si>
  <si>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</si>
  <si>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</si>
  <si>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</si>
  <si>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</si>
  <si>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</si>
  <si>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</si>
  <si>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</si>
  <si>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</si>
  <si>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</si>
  <si>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</si>
  <si>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</si>
  <si>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</si>
  <si>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</si>
  <si>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</si>
  <si>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</si>
  <si>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</si>
  <si>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</si>
  <si>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</si>
  <si>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</si>
  <si>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</si>
  <si>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</si>
  <si>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</si>
  <si>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</si>
  <si>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</si>
  <si>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</si>
  <si>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</si>
  <si>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</si>
  <si>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</si>
  <si>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</si>
  <si>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</si>
  <si>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</si>
  <si>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</si>
  <si>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</si>
  <si>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</si>
  <si>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</si>
  <si>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</si>
  <si>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</si>
  <si>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</si>
  <si>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</si>
  <si>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</si>
  <si>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</si>
  <si>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</si>
  <si>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</si>
  <si>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</si>
  <si>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</si>
  <si>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</si>
  <si>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</si>
  <si>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</si>
  <si>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</si>
  <si>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</si>
  <si>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</si>
  <si>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</si>
  <si>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</si>
  <si>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</si>
  <si>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</si>
  <si>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</si>
  <si>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</si>
  <si>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</si>
  <si>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</si>
  <si>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</si>
  <si>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</si>
  <si>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</si>
  <si>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</si>
  <si>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</si>
  <si>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</si>
  <si>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</si>
  <si>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</si>
  <si>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</si>
  <si>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</si>
  <si>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</si>
  <si>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</si>
  <si>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</si>
  <si>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</si>
  <si>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</si>
  <si>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</si>
  <si>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</si>
  <si>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</si>
  <si>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</si>
  <si>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</si>
  <si>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</si>
  <si>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</si>
  <si>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</si>
  <si>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</si>
  <si>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</si>
  <si>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</si>
  <si>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</si>
  <si>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</si>
  <si>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</si>
  <si>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</si>
  <si>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</si>
  <si>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</si>
  <si>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</si>
  <si>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</si>
  <si>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</si>
  <si>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</si>
  <si>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</si>
  <si>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</si>
  <si>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</si>
  <si>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</si>
  <si>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</si>
  <si>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</si>
  <si>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</si>
  <si>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</si>
  <si>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</si>
  <si>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</si>
  <si>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</si>
  <si>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</si>
  <si>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</si>
  <si>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</si>
  <si>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</si>
  <si>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</si>
  <si>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</si>
  <si>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</si>
  <si>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</si>
  <si>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</si>
  <si>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</si>
  <si>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</si>
  <si>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</si>
  <si>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</si>
  <si>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</si>
  <si>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</si>
  <si>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</si>
  <si>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</si>
  <si>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</si>
  <si>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</si>
  <si>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</si>
  <si>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</si>
  <si>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</si>
  <si>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</si>
  <si>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</si>
  <si>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</si>
  <si>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</si>
  <si>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</si>
  <si>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</si>
  <si>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</si>
  <si>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</si>
  <si>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</si>
  <si>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</si>
  <si>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</si>
  <si>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</si>
  <si>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</si>
  <si>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</si>
  <si>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</si>
  <si>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</si>
  <si>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</si>
  <si>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</si>
  <si>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</si>
  <si>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</si>
  <si>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</si>
  <si>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</si>
  <si>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</si>
  <si>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</si>
  <si>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</si>
  <si>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</si>
  <si>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</si>
  <si>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</si>
  <si>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</si>
  <si>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</si>
  <si>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</si>
  <si>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</si>
  <si>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</si>
  <si>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</si>
  <si>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</si>
  <si>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</si>
  <si>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</si>
  <si>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</si>
  <si>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</si>
  <si>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</si>
  <si>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</si>
  <si>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</si>
  <si>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</si>
  <si>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</si>
  <si>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</si>
  <si>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</si>
  <si>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</si>
  <si>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</si>
  <si>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</si>
  <si>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</si>
  <si>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</si>
  <si>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</si>
  <si>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</si>
  <si>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</si>
  <si>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</si>
  <si>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</si>
  <si>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</si>
  <si>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</si>
  <si>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</si>
  <si>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</si>
  <si>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</si>
  <si>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</si>
  <si>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</si>
  <si>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</si>
  <si>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</si>
  <si>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</si>
  <si>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</si>
  <si>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</si>
  <si>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</si>
  <si>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</si>
  <si>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</si>
  <si>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</si>
  <si>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</si>
  <si>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</si>
  <si>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</si>
  <si>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</si>
  <si>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</si>
  <si>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</si>
  <si>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</si>
  <si>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</si>
  <si>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</si>
  <si>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</si>
  <si>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</si>
  <si>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</si>
  <si>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</si>
  <si>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</si>
  <si>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</si>
  <si>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</si>
  <si>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</si>
  <si>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</si>
  <si>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</si>
  <si>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</si>
  <si>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</si>
  <si>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</si>
  <si>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</si>
  <si>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</si>
  <si>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</si>
  <si>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</si>
  <si>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</si>
  <si>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</si>
  <si>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</si>
  <si>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</si>
  <si>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</si>
  <si>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</si>
  <si>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</si>
  <si>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</si>
  <si>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</si>
  <si>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</si>
  <si>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</si>
  <si>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</si>
  <si>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</si>
  <si>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</si>
  <si>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</si>
  <si>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</si>
  <si>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</si>
  <si>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</si>
  <si>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</si>
  <si>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</si>
  <si>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</si>
  <si>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</si>
  <si>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</si>
  <si>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</si>
  <si>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</si>
  <si>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</si>
  <si>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</si>
  <si>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</si>
  <si>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</si>
  <si>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</si>
  <si>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</si>
  <si>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</si>
  <si>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</si>
  <si>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</si>
  <si>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</si>
  <si>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</si>
  <si>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</si>
  <si>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</si>
  <si>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</si>
  <si>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</si>
  <si>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</si>
  <si>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</si>
  <si>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</si>
  <si>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</si>
  <si>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</si>
  <si>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</si>
  <si>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</si>
  <si>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</si>
  <si>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</si>
  <si>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</si>
  <si>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</si>
  <si>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</si>
  <si>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</si>
  <si>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</si>
  <si>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</si>
  <si>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</si>
  <si>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</si>
  <si>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</si>
  <si>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</si>
  <si>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</si>
  <si>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</si>
  <si>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</si>
  <si>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</si>
  <si>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</si>
  <si>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</si>
  <si>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</si>
  <si>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</si>
  <si>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</si>
  <si>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</si>
  <si>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</si>
  <si>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</si>
  <si>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</si>
  <si>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</si>
  <si>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</si>
  <si>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</si>
  <si>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</si>
  <si>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</si>
  <si>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</si>
  <si>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</si>
  <si>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</si>
  <si>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</si>
  <si>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</si>
  <si>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</si>
  <si>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</si>
  <si>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</si>
  <si>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</si>
  <si>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</si>
  <si>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</si>
  <si>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</si>
  <si>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</si>
  <si>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</si>
  <si>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</si>
  <si>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</si>
  <si>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</si>
  <si>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</si>
  <si>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</si>
  <si>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</si>
  <si>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</si>
  <si>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</si>
  <si>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</si>
  <si>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</si>
  <si>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</si>
  <si>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</si>
  <si>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</si>
  <si>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</si>
  <si>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</si>
  <si>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</si>
  <si>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</si>
  <si>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</si>
  <si>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</si>
  <si>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</si>
  <si>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</si>
  <si>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</si>
  <si>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</si>
  <si>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</si>
  <si>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</si>
  <si>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</si>
  <si>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</si>
  <si>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</si>
  <si>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</si>
  <si>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</si>
  <si>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</si>
  <si>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</si>
  <si>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</si>
  <si>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</si>
  <si>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</si>
  <si>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</si>
  <si>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</si>
  <si>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</si>
  <si>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</si>
  <si>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</si>
  <si>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</si>
  <si>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</si>
  <si>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</si>
  <si>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</si>
  <si>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</si>
  <si>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</si>
  <si>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</si>
  <si>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</si>
  <si>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</si>
  <si>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</si>
  <si>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</si>
  <si>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</si>
  <si>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</si>
  <si>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</si>
  <si>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проходим, контуры ровные</t>
  </si>
  <si>
    <t>100 ml</t>
  </si>
  <si>
    <t>11:06</t>
  </si>
  <si>
    <t>Михалина Г.И.</t>
  </si>
  <si>
    <t>Правый</t>
  </si>
  <si>
    <t>на границе проксимального и среднего сегментов стеноз  40%.   Антеградный кровоток  TIMI II.</t>
  </si>
  <si>
    <t>неровности контуров проксимального сегмента.   Антеградный кровоток  TIMI II.</t>
  </si>
  <si>
    <t>эксцентричный нестабильный стеноз устья 80%, TTG1. Антеградный кровоток  TIMI II.</t>
  </si>
  <si>
    <t xml:space="preserve">Совместно с д/кардиологом: с учетом клинических данных, ЭКГ и КАГ рекомендована ЧТКА ПКА. </t>
  </si>
  <si>
    <t>бедренный</t>
  </si>
  <si>
    <t>М/О ушито Angio-Seal™</t>
  </si>
  <si>
    <t>30 ml</t>
  </si>
  <si>
    <t>1) Строгий контроль места пункции! Место пункции ушито!</t>
  </si>
  <si>
    <t>Устье ПКА  катетеризировано проводниковым катетером Launcher JR4/0 6Fr. Коронарный проводник AngioLine 1 гр, (1 шт) проведен за зону значимого стеноза в дистальный сегмент ПКА.  В зону нестабильного устьевого стеноза  с полным покрытием устья ПКА имплантирован DES Resolute Integrity  4,0-18 мм, давлением 16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ПКА ближе к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</si>
</sst>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  <xf numFmtId="167" fontId="0" fillId="0" borderId="0" xfId="0" applyNumberFormat="1"/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13" zoomScaleNormal="100" zoomScaleSheetLayoutView="100" zoomScalePageLayoutView="90" workbookViewId="0">
      <selection activeCell="M23" sqref="M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45326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0.88888888888888884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0.90277777777777779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1" t="s">
        <v>519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16700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3296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518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5650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10.734999999999999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525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516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521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522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523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524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517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526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7" zoomScale="110" zoomScaleNormal="100" zoomScaleSheetLayoutView="110" zoomScalePageLayoutView="90" workbookViewId="0">
      <selection activeCell="K25" sqref="K2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216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45326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0.90277777777777779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0.94444444444444453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4.1666666666666741E-2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Михалина Г.И.</v>
      </c>
      <c r="C16" s="247">
        <f>LEN(КАГ!B11)</f>
        <v>13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16700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78</v>
      </c>
      <c r="H18" s="39"/>
    </row>
    <row r="19" spans="1:8" ht="14.45" customHeight="1">
      <c r="A19" s="15" t="s">
        <v>12</v>
      </c>
      <c r="B19" s="68">
        <f>КАГ!B14</f>
        <v>3296</v>
      </c>
      <c r="C19" s="69"/>
      <c r="D19" s="69"/>
      <c r="E19" s="69"/>
      <c r="F19" s="69"/>
      <c r="G19" s="166" t="s">
        <v>401</v>
      </c>
      <c r="H19" s="181" t="str">
        <f>КАГ!H15</f>
        <v>11:06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5650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10.734999999999999</v>
      </c>
    </row>
    <row r="22" spans="1:8" ht="14.45" customHeight="1">
      <c r="A22" s="57" t="str">
        <f>КАГ!G18</f>
        <v>Доступ:</v>
      </c>
      <c r="B22" s="77" t="str">
        <f>КАГ!H18</f>
        <v>бедренный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527</v>
      </c>
      <c r="C40" s="120"/>
      <c r="D40" s="240" t="s">
        <v>528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517</v>
      </c>
      <c r="H50" s="39"/>
    </row>
    <row r="51" spans="1:8">
      <c r="A51" s="65" t="s">
        <v>206</v>
      </c>
      <c r="B51" s="66" t="s">
        <v>526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9" sqref="I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45326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Михалина Г.И.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16700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78</v>
      </c>
    </row>
    <row r="7" spans="1:4">
      <c r="A7" s="38"/>
      <c r="C7" s="101" t="s">
        <v>12</v>
      </c>
      <c r="D7" s="103">
        <f>КАГ!$B$14</f>
        <v>3296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45326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323</v>
      </c>
      <c r="C16" s="183" t="s">
        <v>477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5"/>
      <c r="C17" s="183"/>
      <c r="D17" s="141"/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1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2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3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4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5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6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7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8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9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10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11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>Nitrex 260</v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12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>RadiFocus</v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13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>BasixCOMPAK</v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14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>BasixTOUCH</v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15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>Dolphin</v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16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>Lepu Medical</v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17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18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>Demax</v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19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>Oscor 7F</v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20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21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 xml:space="preserve">SCW Индефлятор </v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22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23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24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>Fielder</v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25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>Fielder XT-A</v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26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>Fielder XT-R</v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27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>Gaia Second</v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28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>Gaia Third</v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29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>Intuition</v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30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31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32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33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>Rinato</v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34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35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36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37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>Sion</v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38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>Sion Black</v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39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>Sion Blue</v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40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>Thunder</v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41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>Whisper MS</v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42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>Winn 200T</v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515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43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44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45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46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>Lepu Medical Balancium</v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47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>BMS, Integtity</v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48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>DES, Calipso</v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49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>DES, NanoMed</v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1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50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51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52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>DES, Firehawk</v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53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54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>DES, Metafor</v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55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56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57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58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59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>Launcher 6F AL 3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60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61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62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63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64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65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JR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1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66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67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68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69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I29" sqref="I29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30">
      <c r="A1" s="1" t="str">
        <f>CONCATENATE(КАГ!A18," ",КАГ!B18,". ",КАГ!A20," ",КАГ!B20,". ",КАГ!A22," ",КАГ!B22,". ")</f>
        <v xml:space="preserve">Тип: Правый. Ствол ЛКА: проходим, контуры ровные. Бассейн ПНА: на границе проксимального и среднего сегментов стеноз  40%.   Антеградный кровоток  TIMI 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2024-02-04T20:09:27Z</cp:lastPrinted>
  <dcterms:created xsi:type="dcterms:W3CDTF">2015-06-05T18:19:34Z</dcterms:created>
  <dcterms:modified xsi:type="dcterms:W3CDTF">2024-02-13T03:41:47Z</dcterms:modified>
</cp:coreProperties>
</file>