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4" i="1"/>
  <c r="S69" i="1"/>
  <c r="S28" i="1"/>
  <c r="S16" i="1"/>
  <c r="S19" i="1"/>
  <c r="S40" i="1"/>
  <c r="S15" i="1"/>
  <c r="S36" i="1"/>
  <c r="S21" i="1"/>
  <c r="S66" i="1"/>
  <c r="S62" i="1"/>
  <c r="S51" i="1"/>
  <c r="S47" i="1"/>
  <c r="S45" i="1"/>
  <c r="S52" i="1"/>
  <c r="S17" i="1"/>
  <c r="S58" i="1"/>
  <c r="S38" i="1"/>
  <c r="S53" i="1"/>
  <c r="S31" i="1"/>
  <c r="S4" i="1"/>
  <c r="S54" i="1"/>
  <c r="S41" i="1"/>
  <c r="S68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26" i="1" l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<sst xmlns="http://schemas.openxmlformats.org/spreadsheetml/2006/main" count="876" uniqueCount="532">
  <si>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</si>
  <si>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</si>
  <si>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</si>
  <si>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</si>
  <si>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</si>
  <si>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</si>
  <si>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</si>
  <si>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</si>
  <si>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</si>
  <si>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</si>
  <si>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</si>
  <si>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</si>
  <si>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</si>
  <si>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</si>
  <si>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</si>
  <si>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</si>
  <si>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</si>
  <si>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</si>
  <si>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</si>
  <si>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</si>
  <si>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</si>
  <si>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</si>
  <si>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</si>
  <si>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</si>
  <si>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</si>
  <si>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</si>
  <si>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</si>
  <si>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</si>
  <si>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</si>
  <si>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</si>
  <si>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</si>
  <si>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</si>
  <si>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</si>
  <si>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</si>
  <si>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</si>
  <si>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</si>
  <si>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</si>
  <si>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</si>
  <si>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</si>
  <si>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</si>
  <si>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</si>
  <si>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</si>
  <si>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</si>
  <si>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</si>
  <si>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</si>
  <si>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</si>
  <si>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</si>
  <si>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</si>
  <si>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</si>
  <si>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</si>
  <si>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</si>
  <si>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</si>
  <si>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</si>
  <si>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</si>
  <si>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</si>
  <si>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</si>
  <si>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</si>
  <si>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</si>
  <si>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</si>
  <si>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</si>
  <si>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</si>
  <si>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</si>
  <si>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</si>
  <si>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</si>
  <si>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</si>
  <si>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</si>
  <si>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</si>
  <si>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</si>
  <si>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</si>
  <si>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</si>
  <si>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</si>
  <si>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</si>
  <si>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</si>
  <si>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</si>
  <si>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</si>
  <si>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</si>
  <si>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</si>
  <si>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</si>
  <si>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</si>
  <si>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</si>
  <si>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</si>
  <si>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</si>
  <si>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</si>
  <si>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</si>
  <si>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</si>
  <si>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</si>
  <si>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</si>
  <si>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</si>
  <si>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</si>
  <si>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</si>
  <si>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</si>
  <si>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</si>
  <si>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</si>
  <si>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</si>
  <si>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</si>
  <si>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</si>
  <si>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</si>
  <si>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</si>
  <si>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</si>
  <si>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</si>
  <si>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</si>
  <si>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</si>
  <si>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</si>
  <si>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</si>
  <si>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</si>
  <si>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</si>
  <si>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</si>
  <si>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</si>
  <si>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</si>
  <si>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</si>
  <si>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</si>
  <si>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</si>
  <si>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</si>
  <si>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</si>
  <si>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</si>
  <si>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</si>
  <si>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</si>
  <si>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</si>
  <si>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</si>
  <si>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</si>
  <si>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</si>
  <si>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</si>
  <si>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</si>
  <si>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</si>
  <si>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</si>
  <si>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</si>
  <si>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</si>
  <si>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</si>
  <si>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</si>
  <si>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</si>
  <si>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</si>
  <si>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</si>
  <si>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</si>
  <si>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</si>
  <si>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</si>
  <si>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</si>
  <si>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</si>
  <si>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</si>
  <si>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</si>
  <si>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</si>
  <si>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</si>
  <si>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</si>
  <si>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</si>
  <si>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</si>
  <si>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</si>
  <si>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</si>
  <si>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</si>
  <si>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</si>
  <si>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</si>
  <si>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</si>
  <si>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</si>
  <si>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</si>
  <si>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</si>
  <si>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</si>
  <si>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</si>
  <si>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</si>
  <si>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</si>
  <si>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</si>
  <si>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</si>
  <si>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</si>
  <si>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</si>
  <si>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</si>
  <si>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</si>
  <si>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</si>
  <si>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</si>
  <si>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</si>
  <si>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</si>
  <si>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</si>
  <si>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</si>
  <si>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</si>
  <si>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</si>
  <si>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</si>
  <si>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</si>
  <si>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</si>
  <si>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</si>
  <si>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</si>
  <si>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</si>
  <si>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</si>
  <si>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</si>
  <si>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</si>
  <si>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</si>
  <si>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</si>
  <si>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</si>
  <si>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</si>
  <si>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</si>
  <si>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</si>
  <si>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</si>
  <si>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</si>
  <si>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</si>
  <si>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</si>
  <si>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</si>
  <si>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</si>
  <si>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</si>
  <si>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</si>
  <si>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</si>
  <si>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</si>
  <si>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</si>
  <si>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</si>
  <si>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</si>
  <si>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</si>
  <si>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</si>
  <si>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</si>
  <si>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</si>
  <si>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</si>
  <si>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</si>
  <si>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</si>
  <si>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</si>
  <si>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</si>
  <si>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</si>
  <si>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</si>
  <si>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</si>
  <si>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</si>
  <si>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</si>
  <si>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</si>
  <si>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</si>
  <si>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</si>
  <si>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</si>
  <si>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</si>
  <si>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</si>
  <si>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</si>
  <si>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</si>
  <si>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</si>
  <si>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</si>
  <si>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</si>
  <si>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</si>
  <si>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</si>
  <si>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</si>
  <si>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</si>
  <si>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</si>
  <si>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</si>
  <si>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</si>
  <si>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</si>
  <si>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</si>
  <si>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</si>
  <si>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</si>
  <si>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</si>
  <si>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</si>
  <si>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</si>
  <si>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</si>
  <si>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</si>
  <si>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</si>
  <si>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</si>
  <si>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</si>
  <si>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</si>
  <si>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</si>
  <si>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</si>
  <si>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</si>
  <si>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</si>
  <si>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</si>
  <si>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</si>
  <si>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</si>
  <si>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</si>
  <si>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</si>
  <si>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</si>
  <si>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</si>
  <si>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</si>
  <si>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</si>
  <si>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</si>
  <si>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</si>
  <si>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</si>
  <si>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</si>
  <si>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</si>
  <si>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</si>
  <si>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</si>
  <si>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</si>
  <si>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</si>
  <si>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</si>
  <si>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</si>
  <si>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</si>
  <si>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</si>
  <si>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</si>
  <si>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</si>
  <si>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</si>
  <si>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</si>
  <si>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</si>
  <si>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</si>
  <si>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</si>
  <si>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</si>
  <si>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</si>
  <si>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</si>
  <si>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</si>
  <si>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</si>
  <si>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</si>
  <si>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</si>
  <si>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</si>
  <si>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</si>
  <si>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</si>
  <si>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</si>
  <si>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</si>
  <si>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</si>
  <si>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</si>
  <si>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</si>
  <si>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</si>
  <si>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</si>
  <si>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</si>
  <si>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</si>
  <si>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</si>
  <si>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</si>
  <si>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</si>
  <si>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</si>
  <si>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</si>
  <si>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</si>
  <si>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</si>
  <si>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</si>
  <si>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</si>
  <si>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</si>
  <si>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</si>
  <si>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</si>
  <si>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</si>
  <si>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</si>
  <si>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</si>
  <si>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</si>
  <si>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</si>
  <si>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</si>
  <si>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</si>
  <si>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</si>
  <si>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</si>
  <si>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</si>
  <si>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</si>
  <si>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</si>
  <si>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</si>
  <si>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</si>
  <si>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</si>
  <si>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</si>
  <si>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</si>
  <si>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</si>
  <si>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</si>
  <si>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</si>
  <si>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</si>
  <si>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</si>
  <si>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</si>
  <si>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</si>
  <si>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</si>
  <si>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</si>
  <si>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</si>
  <si>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</si>
  <si>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</si>
  <si>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</si>
  <si>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</si>
  <si>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</si>
  <si>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</si>
  <si>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</si>
  <si>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</si>
  <si>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</si>
  <si>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</si>
  <si>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</si>
  <si>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</si>
  <si>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</si>
  <si>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</si>
  <si>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</si>
  <si>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</si>
  <si>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</si>
  <si>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</si>
  <si>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</si>
  <si>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</si>
  <si>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</si>
  <si>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</si>
  <si>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</si>
  <si>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</si>
  <si>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</si>
  <si>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</si>
  <si>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</si>
  <si>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</si>
  <si>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</si>
  <si>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</si>
  <si>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</si>
  <si>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</si>
  <si>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</si>
  <si>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</si>
  <si>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</si>
  <si>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</si>
  <si>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</si>
  <si>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</si>
  <si>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</si>
  <si>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</si>
  <si>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</si>
  <si>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</si>
  <si>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</si>
  <si>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</si>
  <si>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</si>
  <si>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</si>
  <si>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</si>
  <si>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</si>
  <si>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</si>
  <si>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</si>
  <si>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</si>
  <si>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</si>
  <si>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</si>
  <si>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</si>
  <si>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</si>
  <si>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</si>
  <si>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</si>
  <si>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</si>
  <si>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</si>
  <si>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</si>
  <si>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</si>
  <si>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</si>
  <si>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</si>
  <si>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</si>
  <si>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</si>
  <si>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</si>
  <si>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</si>
  <si>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</si>
  <si>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</si>
  <si>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</si>
  <si>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</si>
  <si>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</si>
  <si>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</si>
  <si>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</si>
  <si>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</si>
  <si>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</si>
  <si>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</si>
  <si>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</si>
  <si>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</si>
  <si>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</si>
  <si>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</si>
  <si>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</si>
  <si>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</si>
  <si>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</si>
  <si>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</si>
  <si>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</si>
  <si>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</si>
  <si>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</si>
  <si>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</si>
  <si>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</si>
  <si>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</si>
  <si>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</si>
  <si>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</si>
  <si>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</si>
  <si>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</si>
  <si>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</si>
  <si>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</si>
  <si>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</si>
  <si>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</si>
  <si>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</si>
  <si>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</si>
  <si>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</si>
  <si>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</si>
  <si>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</si>
  <si>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</si>
  <si>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</si>
  <si>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</si>
  <si>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</si>
  <si>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</si>
  <si>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</si>
  <si>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</si>
  <si>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</si>
  <si>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</si>
  <si>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</si>
  <si>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</si>
  <si>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</si>
  <si>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</si>
  <si>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</si>
  <si>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</si>
  <si>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</si>
  <si>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</si>
  <si>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</si>
  <si>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</si>
  <si>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</si>
  <si>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</si>
  <si>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</si>
  <si>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</si>
  <si>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</si>
  <si>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</si>
  <si>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</si>
  <si>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</si>
  <si>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</si>
  <si>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</si>
  <si>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</si>
  <si>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</si>
  <si>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</si>
  <si>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</si>
  <si>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</si>
  <si>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</si>
  <si>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</si>
  <si>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</si>
  <si>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</si>
  <si>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</si>
  <si>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</si>
  <si>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</si>
  <si>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</si>
  <si>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</si>
  <si>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</si>
  <si>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</si>
  <si>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</si>
  <si>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</si>
  <si>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</si>
  <si>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</si>
  <si>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</si>
  <si>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</si>
  <si>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</si>
  <si>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</si>
  <si>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</si>
  <si>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</si>
  <si>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</si>
  <si>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</si>
  <si>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</si>
  <si>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</si>
  <si>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</si>
  <si>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</si>
  <si>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</si>
  <si>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</si>
  <si>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</si>
  <si>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</si>
  <si>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</si>
  <si>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</si>
  <si>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</si>
  <si>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</si>
  <si>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</si>
  <si>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</si>
  <si>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</si>
  <si>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</si>
  <si>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</si>
  <si>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</si>
  <si>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</si>
  <si>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</si>
  <si>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</si>
  <si>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</si>
  <si>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</si>
  <si>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Gaia First</t>
  </si>
  <si>
    <t>200 ml</t>
  </si>
  <si>
    <t>30 ml</t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</si>
  <si>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 В зону среднего сегмента с частичным покрытием дистального сегмента ОА и  полным покрытием пролонгированного значимого стеноза  ОА последовательно с оверлаппингом имплантированы DES Resolute Integrity 2.5-22, давлением 12 атм. и DES Resolute Integrity 2.75-26, давлением 14 с постдилатацией  зоны оверлапинга БК от стента 2.75-26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</si>
  <si>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05:12</t>
  </si>
  <si>
    <t>Левый</t>
  </si>
  <si>
    <t>неровости контуров</t>
  </si>
  <si>
    <t>Сергеева К.Н.</t>
  </si>
  <si>
    <t xml:space="preserve">выраженныая извитость на протяжении проксимального и среднего сегментов. Стеноз проксимального сегмента до 50%, неровности контуров среднего сегмента. Антеградный кровоток по ПНА TIMI III. </t>
  </si>
  <si>
    <t>эктазия проксимального сегмента, неровности контуров проксимального и среднего сегментов, стеноз дистального сегмента до 50%.  Антеградный   TIMI III.</t>
  </si>
  <si>
    <t>гипоплазирован, стеноз проксимального сегмента до 50%. Антеградный кровоток TIMI III.</t>
  </si>
  <si>
    <t>1) Строгий контроль места пункции! 2) Консервативная стратегия!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</si>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</sst>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M43" sqref="M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0.85069444444444453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0.875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14411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84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4554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2660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5.0540000000000003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525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528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529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531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45337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0.70486111111111116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Сергеева К.Н.</v>
      </c>
      <c r="C16" s="204">
        <f>LEN(КАГ!B11)</f>
        <v>13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14411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84</v>
      </c>
      <c r="H18" s="39"/>
    </row>
    <row r="19" spans="1:8" ht="14.45" customHeight="1">
      <c r="A19" s="15" t="s">
        <v>12</v>
      </c>
      <c r="B19" s="68">
        <f>КАГ!B14</f>
        <v>4554</v>
      </c>
      <c r="C19" s="69"/>
      <c r="D19" s="69"/>
      <c r="E19" s="69"/>
      <c r="F19" s="69"/>
      <c r="G19" s="166" t="s">
        <v>401</v>
      </c>
      <c r="H19" s="181" t="str">
        <f>КАГ!H15</f>
        <v>05:12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2660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5.0540000000000003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522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520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Сергеева К.Н.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14411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84</v>
      </c>
    </row>
    <row r="7" spans="1:4">
      <c r="A7" s="38"/>
      <c r="C7" s="101" t="s">
        <v>12</v>
      </c>
      <c r="D7" s="103">
        <f>КАГ!$B$14</f>
        <v>4554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45337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519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1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60">
      <c r="A1" s="1" t="str">
        <f>CONCATENATE(КАГ!A18," ",КАГ!B18,". ",КАГ!A20," ",КАГ!B20,". ",КАГ!A22," ",КАГ!B22,". ")</f>
        <v xml:space="preserve">Тип: Левый. Ствол ЛКА: неровости контуров. Бассейн ПНА: выраженныая извитость на протяжении проксимального и среднего сегментов. Стеноз проксимального сегмента до 50%, неровности контуров среднего сегмента. Антеградный кровоток по ПНА TIMI III. 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2024-02-15T14:18:41Z</cp:lastPrinted>
  <dcterms:created xsi:type="dcterms:W3CDTF">2015-06-05T18:19:34Z</dcterms:created>
  <dcterms:modified xsi:type="dcterms:W3CDTF">2024-02-15T18:01:43Z</dcterms:modified>
</cp:coreProperties>
</file>