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4" i="1"/>
  <c r="S69" i="1"/>
  <c r="S28" i="1"/>
  <c r="S16" i="1"/>
  <c r="S19" i="1"/>
  <c r="S40" i="1"/>
  <c r="S15" i="1"/>
  <c r="S36" i="1"/>
  <c r="S21" i="1"/>
  <c r="S66" i="1"/>
  <c r="S62" i="1"/>
  <c r="S51" i="1"/>
  <c r="S47" i="1"/>
  <c r="S45" i="1"/>
  <c r="S52" i="1"/>
  <c r="S17" i="1"/>
  <c r="S58" i="1"/>
  <c r="S38" i="1"/>
  <c r="S53" i="1"/>
  <c r="S31" i="1"/>
  <c r="S4" i="1"/>
  <c r="S54" i="1"/>
  <c r="S41" i="1"/>
  <c r="S68" i="1"/>
  <c r="S27" i="1"/>
  <c r="X70" i="1"/>
  <c r="X47" i="1"/>
  <c r="X45" i="1"/>
  <c r="X46" i="1"/>
  <c r="X67" i="1"/>
  <c r="X41" i="1"/>
  <c r="X62" i="1"/>
  <c r="X71" i="1"/>
  <c r="X59" i="1"/>
  <c r="X54" i="1"/>
  <c r="X55" i="1"/>
  <c r="X43" i="1"/>
  <c r="X63" i="1"/>
  <c r="X73" i="1"/>
  <c r="X42" i="1"/>
  <c r="X58" i="1"/>
  <c r="X39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5" i="1"/>
  <c r="X28" i="1"/>
  <c r="X16" i="1"/>
  <c r="X29" i="1"/>
  <c r="X21" i="1"/>
  <c r="S26" i="1" l="1"/>
  <c r="S55" i="1"/>
  <c r="S67" i="1"/>
  <c r="S39" i="1"/>
  <c r="S11" i="1"/>
  <c r="S29" i="1"/>
  <c r="S5" i="1"/>
  <c r="S30" i="1"/>
  <c r="S34" i="1"/>
  <c r="S71" i="1"/>
  <c r="S60" i="1"/>
  <c r="S64" i="1"/>
  <c r="S61" i="1"/>
  <c r="S49" i="1"/>
  <c r="S59" i="1"/>
  <c r="S6" i="1"/>
  <c r="S25" i="1"/>
  <c r="S13" i="1"/>
  <c r="S20" i="1"/>
  <c r="S42" i="1"/>
  <c r="S7" i="1"/>
  <c r="S18" i="1"/>
  <c r="S56" i="1"/>
  <c r="S14" i="1"/>
  <c r="S22" i="1"/>
  <c r="S65" i="1"/>
  <c r="S50" i="1"/>
  <c r="S10" i="1"/>
  <c r="S63" i="1"/>
  <c r="S70" i="1"/>
  <c r="S35" i="1"/>
  <c r="S37" i="1"/>
  <c r="S46" i="1"/>
  <c r="S8" i="1"/>
  <c r="S3" i="1"/>
  <c r="S73" i="1"/>
  <c r="S72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19" i="1" s="1"/>
  <c r="T23" i="1"/>
  <c r="T62" i="1"/>
  <c r="T9" i="1"/>
  <c r="T3" i="1"/>
  <c r="T40" i="1"/>
  <c r="T68" i="1"/>
  <c r="T54" i="1"/>
  <c r="T51" i="1"/>
  <c r="T26" i="1"/>
  <c r="T17" i="1"/>
  <c r="T50" i="1"/>
  <c r="T47" i="1"/>
  <c r="T55" i="1"/>
  <c r="T35" i="1"/>
  <c r="T34" i="1"/>
  <c r="T57" i="1"/>
  <c r="T25" i="1"/>
  <c r="T41" i="1"/>
  <c r="T6" i="1"/>
  <c r="T32" i="1"/>
  <c r="T67" i="1"/>
  <c r="T63" i="1"/>
  <c r="T21" i="1"/>
  <c r="T13" i="1"/>
  <c r="T12" i="1"/>
  <c r="T18" i="1"/>
  <c r="T69" i="1"/>
  <c r="T5" i="1"/>
  <c r="T20" i="1"/>
  <c r="T48" i="1"/>
  <c r="M66" i="1"/>
  <c r="T53" i="1" l="1"/>
  <c r="T46" i="1"/>
  <c r="T29" i="1"/>
  <c r="T75" i="1"/>
  <c r="T42" i="1"/>
  <c r="T15" i="1"/>
  <c r="T37" i="1"/>
  <c r="T70" i="1"/>
  <c r="T45" i="1"/>
  <c r="T61" i="1"/>
  <c r="T66" i="1"/>
  <c r="T27" i="1"/>
  <c r="T28" i="1"/>
  <c r="T22" i="1"/>
  <c r="T71" i="1"/>
  <c r="T8" i="1"/>
  <c r="T36" i="1"/>
  <c r="T38" i="1"/>
  <c r="T43" i="1"/>
  <c r="T31" i="1"/>
  <c r="T10" i="1"/>
  <c r="T44" i="1"/>
  <c r="T74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65" i="1"/>
  <c r="T72" i="1"/>
  <c r="T73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27" i="1"/>
  <c r="Z64" i="1"/>
  <c r="Z20" i="1"/>
  <c r="Z24" i="1"/>
  <c r="Z3" i="1"/>
  <c r="Z35" i="1"/>
  <c r="Z36" i="1"/>
  <c r="Z43" i="1"/>
  <c r="Z67" i="1"/>
  <c r="Z66" i="1"/>
  <c r="Z22" i="1"/>
  <c r="Z18" i="1"/>
  <c r="Z11" i="1"/>
  <c r="Z33" i="1"/>
  <c r="Z39" i="1"/>
  <c r="Z25" i="1"/>
  <c r="AC28" i="1"/>
  <c r="AC73" i="1"/>
  <c r="AC74" i="1"/>
  <c r="Z44" i="1"/>
  <c r="M71" i="1"/>
  <c r="Z55" i="1"/>
  <c r="AC55" i="1"/>
  <c r="AC44" i="1"/>
  <c r="AC71" i="1"/>
  <c r="AC72" i="1"/>
  <c r="AC54" i="1"/>
  <c r="Z70" i="1" l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<sst xmlns="http://schemas.openxmlformats.org/spreadsheetml/2006/main" count="876" uniqueCount="532">
  <si>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</si>
  <si>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</si>
  <si>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</si>
  <si>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</si>
  <si>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</si>
  <si>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</si>
  <si>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</si>
  <si>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</si>
  <si>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</si>
  <si>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</si>
  <si>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</si>
  <si>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</si>
  <si>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</si>
  <si>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</si>
  <si>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</si>
  <si>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</si>
  <si>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</si>
  <si>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</si>
  <si>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</si>
  <si>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</si>
  <si>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</si>
  <si>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</si>
  <si>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</si>
  <si>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</si>
  <si>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</si>
  <si>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</si>
  <si>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</si>
  <si>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</si>
  <si>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</si>
  <si>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</si>
  <si>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</si>
  <si>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</si>
  <si>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</si>
  <si>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</si>
  <si>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</si>
  <si>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</si>
  <si>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</si>
  <si>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</si>
  <si>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</si>
  <si>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</si>
  <si>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</si>
  <si>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</si>
  <si>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</si>
  <si>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</si>
  <si>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</si>
  <si>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</si>
  <si>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</si>
  <si>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</si>
  <si>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</si>
  <si>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</si>
  <si>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</si>
  <si>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</si>
  <si>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</si>
  <si>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</si>
  <si>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</si>
  <si>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</si>
  <si>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</si>
  <si>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</si>
  <si>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</si>
  <si>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</si>
  <si>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</si>
  <si>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</si>
  <si>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</si>
  <si>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</si>
  <si>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</si>
  <si>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</si>
  <si>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</si>
  <si>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</si>
  <si>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</si>
  <si>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</si>
  <si>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</si>
  <si>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</si>
  <si>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</si>
  <si>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</si>
  <si>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</si>
  <si>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</si>
  <si>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</si>
  <si>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</si>
  <si>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</si>
  <si>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</si>
  <si>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</si>
  <si>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</si>
  <si>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</si>
  <si>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</si>
  <si>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</si>
  <si>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</si>
  <si>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</si>
  <si>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</si>
  <si>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</si>
  <si>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</si>
  <si>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</si>
  <si>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</si>
  <si>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</si>
  <si>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</si>
  <si>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</si>
  <si>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</si>
  <si>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</si>
  <si>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</si>
  <si>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</si>
  <si>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</si>
  <si>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</si>
  <si>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</si>
  <si>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</si>
  <si>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</si>
  <si>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</si>
  <si>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</si>
  <si>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</si>
  <si>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</si>
  <si>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</si>
  <si>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</si>
  <si>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</si>
  <si>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</si>
  <si>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</si>
  <si>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</si>
  <si>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</si>
  <si>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</si>
  <si>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</si>
  <si>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</si>
  <si>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</si>
  <si>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</si>
  <si>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</si>
  <si>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</si>
  <si>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</si>
  <si>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</si>
  <si>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</si>
  <si>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</si>
  <si>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</si>
  <si>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</si>
  <si>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</si>
  <si>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</si>
  <si>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</si>
  <si>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</si>
  <si>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</si>
  <si>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</si>
  <si>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</si>
  <si>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</si>
  <si>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</si>
  <si>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</si>
  <si>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</si>
  <si>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</si>
  <si>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</si>
  <si>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</si>
  <si>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</si>
  <si>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</si>
  <si>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</si>
  <si>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</si>
  <si>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</si>
  <si>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</si>
  <si>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</si>
  <si>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</si>
  <si>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</si>
  <si>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</si>
  <si>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</si>
  <si>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</si>
  <si>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</si>
  <si>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</si>
  <si>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</si>
  <si>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</si>
  <si>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</si>
  <si>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</si>
  <si>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</si>
  <si>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</si>
  <si>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</si>
  <si>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</si>
  <si>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</si>
  <si>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</si>
  <si>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</si>
  <si>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</si>
  <si>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</si>
  <si>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</si>
  <si>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</si>
  <si>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</si>
  <si>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</si>
  <si>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</si>
  <si>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</si>
  <si>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</si>
  <si>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</si>
  <si>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</si>
  <si>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</si>
  <si>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</si>
  <si>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</si>
  <si>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</si>
  <si>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</si>
  <si>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</si>
  <si>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</si>
  <si>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</si>
  <si>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</si>
  <si>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</si>
  <si>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</si>
  <si>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</si>
  <si>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</si>
  <si>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</si>
  <si>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</si>
  <si>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</si>
  <si>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</si>
  <si>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</si>
  <si>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</si>
  <si>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</si>
  <si>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</si>
  <si>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</si>
  <si>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</si>
  <si>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</si>
  <si>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</si>
  <si>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</si>
  <si>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</si>
  <si>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</si>
  <si>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</si>
  <si>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</si>
  <si>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</si>
  <si>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</si>
  <si>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</si>
  <si>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</si>
  <si>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</si>
  <si>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</si>
  <si>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</si>
  <si>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</si>
  <si>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</si>
  <si>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</si>
  <si>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</si>
  <si>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</si>
  <si>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</si>
  <si>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</si>
  <si>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</si>
  <si>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</si>
  <si>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</si>
  <si>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</si>
  <si>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</si>
  <si>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</si>
  <si>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</si>
  <si>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</si>
  <si>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</si>
  <si>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</si>
  <si>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</si>
  <si>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</si>
  <si>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</si>
  <si>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</si>
  <si>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</si>
  <si>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</si>
  <si>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</si>
  <si>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</si>
  <si>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</si>
  <si>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</si>
  <si>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</si>
  <si>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</si>
  <si>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</si>
  <si>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</si>
  <si>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</si>
  <si>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</si>
  <si>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</si>
  <si>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</si>
  <si>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</si>
  <si>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</si>
  <si>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</si>
  <si>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</si>
  <si>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</si>
  <si>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</si>
  <si>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</si>
  <si>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</si>
  <si>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</si>
  <si>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</si>
  <si>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</si>
  <si>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</si>
  <si>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</si>
  <si>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</si>
  <si>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</si>
  <si>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</si>
  <si>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</si>
  <si>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</si>
  <si>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</si>
  <si>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</si>
  <si>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</si>
  <si>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</si>
  <si>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</si>
  <si>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</si>
  <si>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</si>
  <si>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</si>
  <si>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</si>
  <si>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</si>
  <si>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</si>
  <si>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</si>
  <si>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</si>
  <si>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</si>
  <si>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</si>
  <si>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</si>
  <si>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</si>
  <si>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</si>
  <si>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</si>
  <si>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</si>
  <si>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</si>
  <si>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</si>
  <si>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</si>
  <si>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</si>
  <si>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</si>
  <si>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</si>
  <si>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</si>
  <si>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</si>
  <si>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</si>
  <si>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</si>
  <si>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</si>
  <si>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</si>
  <si>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</si>
  <si>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</si>
  <si>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</si>
  <si>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</si>
  <si>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</si>
  <si>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</si>
  <si>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</si>
  <si>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</si>
  <si>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</si>
  <si>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</si>
  <si>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</si>
  <si>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</si>
  <si>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</si>
  <si>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</si>
  <si>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</si>
  <si>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</si>
  <si>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</si>
  <si>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</si>
  <si>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</si>
  <si>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</si>
  <si>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</si>
  <si>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</si>
  <si>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</si>
  <si>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</si>
  <si>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</si>
  <si>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</si>
  <si>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</si>
  <si>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</si>
  <si>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</si>
  <si>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</si>
  <si>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</si>
  <si>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</si>
  <si>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</si>
  <si>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</si>
  <si>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</si>
  <si>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</si>
  <si>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</si>
  <si>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</si>
  <si>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</si>
  <si>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</si>
  <si>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</si>
  <si>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</si>
  <si>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</si>
  <si>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</si>
  <si>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</si>
  <si>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</si>
  <si>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</si>
  <si>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</si>
  <si>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</si>
  <si>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</si>
  <si>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</si>
  <si>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</si>
  <si>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</si>
  <si>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</si>
  <si>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</si>
  <si>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</si>
  <si>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</si>
  <si>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</si>
  <si>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</si>
  <si>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</si>
  <si>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</si>
  <si>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</si>
  <si>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</si>
  <si>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</si>
  <si>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</si>
  <si>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</si>
  <si>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</si>
  <si>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</si>
  <si>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</si>
  <si>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</si>
  <si>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</si>
  <si>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</si>
  <si>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</si>
  <si>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</si>
  <si>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</si>
  <si>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</si>
  <si>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</si>
  <si>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</si>
  <si>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</si>
  <si>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</si>
  <si>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</si>
  <si>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</si>
  <si>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</si>
  <si>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</si>
  <si>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</si>
  <si>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</si>
  <si>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</si>
  <si>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</si>
  <si>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</si>
  <si>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</si>
  <si>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</si>
  <si>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</si>
  <si>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</si>
  <si>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</si>
  <si>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</si>
  <si>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</si>
  <si>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</si>
  <si>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</si>
  <si>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</si>
  <si>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</si>
  <si>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</si>
  <si>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</si>
  <si>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</si>
  <si>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</si>
  <si>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</si>
  <si>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</si>
  <si>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</si>
  <si>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</si>
  <si>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</si>
  <si>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</si>
  <si>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</si>
  <si>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</si>
  <si>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</si>
  <si>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</si>
  <si>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</si>
  <si>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</si>
  <si>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</si>
  <si>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</si>
  <si>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</si>
  <si>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</si>
  <si>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</si>
  <si>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</si>
  <si>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</si>
  <si>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</si>
  <si>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</si>
  <si>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</si>
  <si>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</si>
  <si>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</si>
  <si>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</si>
  <si>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</si>
  <si>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</si>
  <si>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</si>
  <si>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</si>
  <si>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</si>
  <si>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</si>
  <si>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</si>
  <si>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</si>
  <si>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</si>
  <si>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</si>
  <si>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</si>
  <si>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</si>
  <si>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</si>
  <si>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</si>
  <si>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</si>
  <si>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</si>
  <si>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</si>
  <si>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</si>
  <si>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</si>
  <si>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</si>
  <si>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</si>
  <si>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</si>
  <si>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</si>
  <si>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</si>
  <si>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</si>
  <si>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</si>
  <si>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</si>
  <si>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</si>
  <si>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</si>
  <si>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</si>
  <si>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</si>
  <si>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</si>
  <si>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</si>
  <si>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</si>
  <si>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</si>
  <si>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</si>
  <si>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</si>
  <si>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</si>
  <si>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</si>
  <si>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</si>
  <si>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</si>
  <si>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</si>
  <si>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</si>
  <si>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</si>
  <si>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</si>
  <si>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</si>
  <si>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</si>
  <si>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</si>
  <si>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</si>
  <si>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</si>
  <si>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</si>
  <si>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</si>
  <si>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</si>
  <si>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</si>
  <si>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</si>
  <si>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</si>
  <si>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</si>
  <si>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</si>
  <si>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</si>
  <si>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</si>
  <si>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</si>
  <si>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</si>
  <si>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</si>
  <si>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</si>
  <si>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</si>
  <si>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</si>
  <si>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</si>
  <si>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</si>
  <si>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</si>
  <si>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</si>
  <si>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</si>
  <si>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</si>
  <si>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</si>
  <si>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</si>
  <si>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</si>
  <si>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</si>
  <si>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</si>
  <si>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</si>
  <si>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</si>
  <si>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</si>
  <si>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</si>
  <si>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</si>
  <si>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</si>
  <si>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</si>
  <si>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</si>
  <si>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</si>
  <si>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</si>
  <si>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</si>
  <si>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</si>
  <si>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</si>
  <si>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Gaia First</t>
  </si>
  <si>
    <t>200 ml</t>
  </si>
  <si>
    <t>30 ml</t>
  </si>
  <si>
    <t>Устье ствола ЛКА катетеризировано проводниковым катетером Launcher EBU3/5 6Fr. Коронарный проводник AngioLine 1 гр, (1 шт) проведен  в дистальный сегмент ОА.  В зону среднего сегмента с частичным покрытием дистального сегмента ОА и  полным покрытием пролонгированного значимого стеноза  ОА последовательно с оверлаппингом имплантированы DES Resolute Integrity 2.5-22, давлением 12 атм. и DES Resolute Integrity 2.75-26, давлением 14 с постдилатацией  зоны оверлапинга БК от стента 2.75-26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ОА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</si>
  <si>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неровости контуров</t>
  </si>
  <si>
    <t>100 ml</t>
  </si>
  <si>
    <t>Правый</t>
  </si>
  <si>
    <t>1) Строгий контроль места пункции! 2) Консервативная стратегия! (ОМТ)</t>
  </si>
  <si>
    <t>01:54</t>
  </si>
  <si>
    <t>Ястребов А.А.</t>
  </si>
  <si>
    <t>аномальная анатомия: стеноз устья крупной СВ (можно трактовать как ПНА2 or компенсаторно развитая ДВ1) 40%. После отхождения крупной СВ(дв/пна2)  определяется тотальная окклюзия истинной ПНА с её ретроградным заполнением до средних сегментов за счёт меж и внутрисистемных коллатералей.  Антеградный кровоток по истинной ПНА TIMI 0.</t>
  </si>
  <si>
    <t>функциональная хроническая окклюзия от устья ВТК с ретрограденым заполнением дистального сегмента за счёт меж и внутрисистемных коллатералей.  Антеградный по ОА -  TIMI III, ВТК - TIMI - 0.</t>
  </si>
  <si>
    <r>
      <rPr>
        <b/>
        <i/>
        <sz val="11"/>
        <color theme="1"/>
        <rFont val="Arial"/>
        <family val="2"/>
        <charset val="204"/>
      </rPr>
      <t>состояние после стентирования пркосимального сегмента ПКА от 2018г</t>
    </r>
    <r>
      <rPr>
        <sz val="11"/>
        <color theme="1"/>
        <rFont val="Arial"/>
        <family val="2"/>
        <charset val="204"/>
      </rPr>
      <t>. На настоящей каг определяется приустьевой стеноз 30%, стент полностью проходим, без признаков тромбирования с рестенозом 30%, на границе среднего и дистального сегментов стеноз 30%, эктазия дистального сегмента 5,5мм, стеноз проксимальной трети ЗБВ 50%.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</si>
</sst>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K15" sqref="K15:L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45360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0.50694444444444442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0.53472222222222221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0" t="s">
        <v>528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24980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55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6715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527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4290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8.1509999999999998</v>
      </c>
    </row>
    <row r="18" spans="1:8" ht="14.45" customHeight="1">
      <c r="A18" s="57" t="s">
        <v>188</v>
      </c>
      <c r="B18" s="87" t="s">
        <v>525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523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1" t="s">
        <v>529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530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531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526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="110" zoomScaleNormal="100" zoomScaleSheetLayoutView="11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45360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0.67361111111111116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0.70486111111111116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Ястребов А.А.</v>
      </c>
      <c r="C16" s="204">
        <f>LEN(КАГ!B11)</f>
        <v>13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24980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55</v>
      </c>
      <c r="H18" s="39"/>
    </row>
    <row r="19" spans="1:8" ht="14.45" customHeight="1">
      <c r="A19" s="15" t="s">
        <v>12</v>
      </c>
      <c r="B19" s="68">
        <f>КАГ!B14</f>
        <v>6715</v>
      </c>
      <c r="C19" s="69"/>
      <c r="D19" s="69"/>
      <c r="E19" s="69"/>
      <c r="F19" s="69"/>
      <c r="G19" s="166" t="s">
        <v>401</v>
      </c>
      <c r="H19" s="181" t="str">
        <f>КАГ!H15</f>
        <v>01:54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4290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8.1509999999999998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522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521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520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4" sqref="K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45360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Ястребов А.А.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24980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55</v>
      </c>
    </row>
    <row r="7" spans="1:4">
      <c r="A7" s="38"/>
      <c r="C7" s="101" t="s">
        <v>12</v>
      </c>
      <c r="D7" s="103">
        <f>КАГ!$B$14</f>
        <v>6715</v>
      </c>
    </row>
    <row r="8" spans="1:4">
      <c r="A8" s="195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45360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519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>Gaia First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First</v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>Gaia Second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>Gaia Third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>Intuition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>Rinato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>Sion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>Sion Black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>Sion Blue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>Thunder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>Whisper MS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>Winn 200T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>BMS,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>DES, Calipso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>DES, NanoMed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1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>DES, Firehawk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>DES, Metafor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75">
      <c r="A1" s="1" t="str">
        <f>CONCATENATE(КАГ!A18," ",КАГ!B18,". ",КАГ!A20," ",КАГ!B20,". ",КАГ!A22," ",КАГ!B22,". ")</f>
        <v xml:space="preserve">Тип: Правый. Ствол ЛКА: неровости контуров. Бассейн ПНА: аномальная анатомия: стеноз устья крупной СВ (можно трактовать как ПНА2 or компенсаторно развитая ДВ1) 40%. После отхождения крупной СВ(дв/пна2)  определяется тотальная окклюзия истинной ПНА с её ретроградным заполнением до средних сегментов за счёт меж и внутрисистемных коллатералей.  Антеградный кровоток по истинной ПНА TIMI 0..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2024-03-09T10:11:23Z</cp:lastPrinted>
  <dcterms:created xsi:type="dcterms:W3CDTF">2015-06-05T18:19:34Z</dcterms:created>
  <dcterms:modified xsi:type="dcterms:W3CDTF">2024-03-09T10:12:25Z</dcterms:modified>
</cp:coreProperties>
</file>