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V72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W71" i="1" l="1"/>
  <c r="W61" i="1"/>
  <c r="W43" i="1"/>
  <c r="W39" i="1"/>
  <c r="W59" i="1"/>
  <c r="W68" i="1"/>
  <c r="W53" i="1"/>
  <c r="W66" i="1"/>
  <c r="W60" i="1"/>
  <c r="W48" i="1"/>
  <c r="V65" i="1"/>
  <c r="W69" i="1"/>
  <c r="W42" i="1"/>
  <c r="W40" i="1"/>
  <c r="W56" i="1"/>
  <c r="W57" i="1"/>
  <c r="W52" i="1"/>
  <c r="W46" i="1"/>
  <c r="W51" i="1"/>
  <c r="W49" i="1"/>
  <c r="V67" i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0" i="1"/>
  <c r="X22" i="1" l="1"/>
  <c r="X11" i="1"/>
  <c r="X14" i="1"/>
  <c r="X33" i="1"/>
  <c r="X34" i="1"/>
  <c r="X10" i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N69" i="1" l="1"/>
  <c r="G64" i="1"/>
  <c r="M54" i="1"/>
  <c r="M55" i="1" s="1"/>
  <c r="L51" i="1"/>
  <c r="L52" i="1" s="1"/>
  <c r="L53" i="1" s="1"/>
  <c r="N70" i="1" l="1"/>
  <c r="G65" i="1"/>
  <c r="G66" i="1" s="1"/>
  <c r="G67" i="1" s="1"/>
  <c r="G68" i="1" s="1"/>
  <c r="G69" i="1" s="1"/>
  <c r="G70" i="1" s="1"/>
  <c r="G71" i="1" s="1"/>
  <c r="M56" i="1"/>
  <c r="M57" i="1" s="1"/>
  <c r="L54" i="1"/>
  <c r="N71" i="1" l="1"/>
  <c r="AA72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AA12" i="1" l="1"/>
  <c r="AA3" i="1"/>
  <c r="AA71" i="1"/>
  <c r="AA66" i="1"/>
  <c r="AA15" i="1"/>
  <c r="AA18" i="1"/>
  <c r="AA31" i="1"/>
  <c r="AA64" i="1"/>
  <c r="AA42" i="1"/>
  <c r="AA32" i="1"/>
  <c r="AA51" i="1"/>
  <c r="AA21" i="1"/>
  <c r="AA38" i="1"/>
  <c r="AA63" i="1"/>
  <c r="AA11" i="1"/>
  <c r="AA19" i="1"/>
  <c r="AA9" i="1"/>
  <c r="AA44" i="1"/>
  <c r="AA22" i="1"/>
  <c r="AA55" i="1"/>
  <c r="AA41" i="1"/>
  <c r="AA6" i="1"/>
  <c r="AA36" i="1"/>
  <c r="AA49" i="1"/>
  <c r="AA26" i="1"/>
  <c r="AA10" i="1"/>
  <c r="AA4" i="1"/>
  <c r="AA13" i="1"/>
  <c r="AA5" i="1"/>
  <c r="AA30" i="1"/>
  <c r="AA56" i="1"/>
  <c r="AA45" i="1"/>
  <c r="AA16" i="1"/>
  <c r="AA61" i="1"/>
  <c r="AA33" i="1"/>
  <c r="AA7" i="1"/>
  <c r="AA59" i="1"/>
  <c r="AA14" i="1"/>
  <c r="AA70" i="1"/>
  <c r="AA69" i="1"/>
  <c r="AA58" i="1"/>
  <c r="AA8" i="1"/>
  <c r="AA39" i="1"/>
  <c r="AA68" i="1"/>
  <c r="AA29" i="1"/>
  <c r="AA50" i="1"/>
  <c r="AA48" i="1"/>
  <c r="AA23" i="1"/>
  <c r="AA37" i="1"/>
  <c r="AA62" i="1"/>
  <c r="AA24" i="1"/>
  <c r="AA28" i="1"/>
  <c r="AA43" i="1"/>
  <c r="AA60" i="1"/>
  <c r="AA27" i="1"/>
  <c r="AA35" i="1"/>
  <c r="AA17" i="1"/>
  <c r="AA40" i="1"/>
  <c r="AA25" i="1"/>
  <c r="AA34" i="1"/>
  <c r="AA65" i="1"/>
  <c r="AA46" i="1"/>
  <c r="AA53" i="1"/>
  <c r="AA47" i="1"/>
  <c r="AA20" i="1"/>
  <c r="AA54" i="1"/>
  <c r="AA52" i="1"/>
  <c r="AA67" i="1"/>
  <c r="AA57" i="1"/>
  <c r="L67" i="1"/>
  <c r="M61" i="1"/>
  <c r="L68" i="1" l="1"/>
  <c r="M62" i="1"/>
  <c r="Y2" i="1"/>
  <c r="L69" i="1" l="1"/>
  <c r="M63" i="1"/>
  <c r="M64" i="1" s="1"/>
  <c r="M65" i="1" s="1"/>
  <c r="M66" i="1" s="1"/>
  <c r="L70" i="1" l="1"/>
  <c r="M67" i="1"/>
  <c r="L71" i="1" l="1"/>
  <c r="Y3" i="1" s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M68" i="1"/>
  <c r="Y70" i="1" l="1"/>
  <c r="Y71" i="1"/>
  <c r="Y4" i="1"/>
  <c r="Y13" i="1"/>
  <c r="Y30" i="1"/>
  <c r="Y9" i="1"/>
  <c r="Y24" i="1"/>
  <c r="Y50" i="1"/>
  <c r="Y33" i="1"/>
  <c r="Y15" i="1"/>
  <c r="Y45" i="1"/>
  <c r="Y42" i="1"/>
  <c r="Y23" i="1"/>
  <c r="Y17" i="1"/>
  <c r="Y56" i="1"/>
  <c r="Y65" i="1"/>
  <c r="Y66" i="1"/>
  <c r="Y47" i="1"/>
  <c r="Y51" i="1"/>
  <c r="Y10" i="1"/>
  <c r="Y14" i="1"/>
  <c r="Y37" i="1"/>
  <c r="Y39" i="1"/>
  <c r="Y36" i="1"/>
  <c r="Y43" i="1"/>
  <c r="Y19" i="1"/>
  <c r="Y38" i="1"/>
  <c r="Y48" i="1"/>
  <c r="Y27" i="1"/>
  <c r="Y16" i="1"/>
  <c r="Y64" i="1"/>
  <c r="Y20" i="1"/>
  <c r="Y63" i="1"/>
  <c r="Y69" i="1"/>
  <c r="Y31" i="1"/>
  <c r="M69" i="1"/>
  <c r="M70" i="1" l="1"/>
  <c r="Z3" i="1" l="1"/>
  <c r="M71" i="1"/>
  <c r="Z69" i="1" s="1"/>
  <c r="Z72" i="1"/>
  <c r="Z71" i="1" l="1"/>
  <c r="Z31" i="1"/>
  <c r="Z70" i="1"/>
  <c r="Z50" i="1"/>
  <c r="Z55" i="1"/>
  <c r="Z21" i="1"/>
  <c r="Z49" i="1"/>
  <c r="Z5" i="1"/>
  <c r="Z23" i="1"/>
  <c r="Z62" i="1"/>
  <c r="Z65" i="1"/>
  <c r="Z25" i="1"/>
  <c r="Z45" i="1"/>
  <c r="Z24" i="1"/>
  <c r="Z58" i="1"/>
  <c r="Z22" i="1"/>
  <c r="Z30" i="1"/>
  <c r="Z37" i="1"/>
  <c r="Z34" i="1"/>
  <c r="Z56" i="1"/>
  <c r="Z15" i="1"/>
  <c r="Z59" i="1"/>
  <c r="Z26" i="1"/>
  <c r="Z6" i="1"/>
  <c r="Z35" i="1"/>
  <c r="Z54" i="1"/>
  <c r="Z52" i="1"/>
  <c r="Z8" i="1"/>
  <c r="Z67" i="1"/>
  <c r="Z47" i="1"/>
  <c r="Z11" i="1"/>
  <c r="Z18" i="1"/>
  <c r="Z63" i="1"/>
  <c r="Z12" i="1"/>
  <c r="Z7" i="1"/>
  <c r="Z36" i="1"/>
  <c r="Z16" i="1"/>
  <c r="Z66" i="1"/>
  <c r="Z10" i="1"/>
  <c r="Z19" i="1"/>
  <c r="Z32" i="1"/>
  <c r="Z41" i="1"/>
  <c r="Z51" i="1"/>
  <c r="Z4" i="1"/>
  <c r="Z46" i="1"/>
  <c r="Z9" i="1"/>
  <c r="Z38" i="1"/>
  <c r="Z48" i="1"/>
  <c r="Z39" i="1"/>
  <c r="Z43" i="1"/>
  <c r="Z20" i="1"/>
  <c r="Z27" i="1"/>
  <c r="Z17" i="1"/>
  <c r="Z57" i="1"/>
  <c r="Z29" i="1"/>
  <c r="Z33" i="1"/>
  <c r="Z44" i="1"/>
  <c r="Z60" i="1"/>
  <c r="Z64" i="1"/>
  <c r="Z42" i="1"/>
  <c r="Z14" i="1"/>
  <c r="Z53" i="1"/>
  <c r="Z40" i="1"/>
  <c r="Z61" i="1"/>
  <c r="Z28" i="1"/>
  <c r="Z13" i="1"/>
  <c r="Z6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<sst xmlns="http://schemas.openxmlformats.org/spreadsheetml/2006/main" count="878" uniqueCount="533">
  <si>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</si>
  <si>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</si>
  <si>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</si>
  <si>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</si>
  <si>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</si>
  <si>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</si>
  <si>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</si>
  <si>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</si>
  <si>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</si>
  <si>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</si>
  <si>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</si>
  <si>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</si>
  <si>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</si>
  <si>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</si>
  <si>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</si>
  <si>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</si>
  <si>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</si>
  <si>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</si>
  <si>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</si>
  <si>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</si>
  <si>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</si>
  <si>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</si>
  <si>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</si>
  <si>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</si>
  <si>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</si>
  <si>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</si>
  <si>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</si>
  <si>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</si>
  <si>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</si>
  <si>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</si>
  <si>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</si>
  <si>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</si>
  <si>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</si>
  <si>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</si>
  <si>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</si>
  <si>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</si>
  <si>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</si>
  <si>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</si>
  <si>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</si>
  <si>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</si>
  <si>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</si>
  <si>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</si>
  <si>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</si>
  <si>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</si>
  <si>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</si>
  <si>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</si>
  <si>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</si>
  <si>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</si>
  <si>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</si>
  <si>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</si>
  <si>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</si>
  <si>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</si>
  <si>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</si>
  <si>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</si>
  <si>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</si>
  <si>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</si>
  <si>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</si>
  <si>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</si>
  <si>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</si>
  <si>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</si>
  <si>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</si>
  <si>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</si>
  <si>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</si>
  <si>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</si>
  <si>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</si>
  <si>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</si>
  <si>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</si>
  <si>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</si>
  <si>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</si>
  <si>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</si>
  <si>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</si>
  <si>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</si>
  <si>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</si>
  <si>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</si>
  <si>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</si>
  <si>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</si>
  <si>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</si>
  <si>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</si>
  <si>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</si>
  <si>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</si>
  <si>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</si>
  <si>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</si>
  <si>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</si>
  <si>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</si>
  <si>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</si>
  <si>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</si>
  <si>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</si>
  <si>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</si>
  <si>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</si>
  <si>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</si>
  <si>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</si>
  <si>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</si>
  <si>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</si>
  <si>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</si>
  <si>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</si>
  <si>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</si>
  <si>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</si>
  <si>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</si>
  <si>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</si>
  <si>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</si>
  <si>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</si>
  <si>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</si>
  <si>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</si>
  <si>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</si>
  <si>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</si>
  <si>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</si>
  <si>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</si>
  <si>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</si>
  <si>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</si>
  <si>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</si>
  <si>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</si>
  <si>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</si>
  <si>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</si>
  <si>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</si>
  <si>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</si>
  <si>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</si>
  <si>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</si>
  <si>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</si>
  <si>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</si>
  <si>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</si>
  <si>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</si>
  <si>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</si>
  <si>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</si>
  <si>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</si>
  <si>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</si>
  <si>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</si>
  <si>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</si>
  <si>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</si>
  <si>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</si>
  <si>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</si>
  <si>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</si>
  <si>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</si>
  <si>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</si>
  <si>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</si>
  <si>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</si>
  <si>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</si>
  <si>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</si>
  <si>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</si>
  <si>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</si>
  <si>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</si>
  <si>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</si>
  <si>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</si>
  <si>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</si>
  <si>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</si>
  <si>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</si>
  <si>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</si>
  <si>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</si>
  <si>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</si>
  <si>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</si>
  <si>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</si>
  <si>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</si>
  <si>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</si>
  <si>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</si>
  <si>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</si>
  <si>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</si>
  <si>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</si>
  <si>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</si>
  <si>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</si>
  <si>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</si>
  <si>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</si>
  <si>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</si>
  <si>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</si>
  <si>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</si>
  <si>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</si>
  <si>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</si>
  <si>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</si>
  <si>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</si>
  <si>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</si>
  <si>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</si>
  <si>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</si>
  <si>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</si>
  <si>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</si>
  <si>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</si>
  <si>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</si>
  <si>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</si>
  <si>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</si>
  <si>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</si>
  <si>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</si>
  <si>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</si>
  <si>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</si>
  <si>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</si>
  <si>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</si>
  <si>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</si>
  <si>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</si>
  <si>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</si>
  <si>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</si>
  <si>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</si>
  <si>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</si>
  <si>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</si>
  <si>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</si>
  <si>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</si>
  <si>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</si>
  <si>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</si>
  <si>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</si>
  <si>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</si>
  <si>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</si>
  <si>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</si>
  <si>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</si>
  <si>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</si>
  <si>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</si>
  <si>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</si>
  <si>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</si>
  <si>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</si>
  <si>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</si>
  <si>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</si>
  <si>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</si>
  <si>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</si>
  <si>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</si>
  <si>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</si>
  <si>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</si>
  <si>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</si>
  <si>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</si>
  <si>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</si>
  <si>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</si>
  <si>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</si>
  <si>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</si>
  <si>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</si>
  <si>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</si>
  <si>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</si>
  <si>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</si>
  <si>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</si>
  <si>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</si>
  <si>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</si>
  <si>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</si>
  <si>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</si>
  <si>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</si>
  <si>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</si>
  <si>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</si>
  <si>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</si>
  <si>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</si>
  <si>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</si>
  <si>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</si>
  <si>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</si>
  <si>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</si>
  <si>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</si>
  <si>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</si>
  <si>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</si>
  <si>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</si>
  <si>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</si>
  <si>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</si>
  <si>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</si>
  <si>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</si>
  <si>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</si>
  <si>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</si>
  <si>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</si>
  <si>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</si>
  <si>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</si>
  <si>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</si>
  <si>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</si>
  <si>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</si>
  <si>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</si>
  <si>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</si>
  <si>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</si>
  <si>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</si>
  <si>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</si>
  <si>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</si>
  <si>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</si>
  <si>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</si>
  <si>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</si>
  <si>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</si>
  <si>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</si>
  <si>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</si>
  <si>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</si>
  <si>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</si>
  <si>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</si>
  <si>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</si>
  <si>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</si>
  <si>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</si>
  <si>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</si>
  <si>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</si>
  <si>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</si>
  <si>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</si>
  <si>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</si>
  <si>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</si>
  <si>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</si>
  <si>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</si>
  <si>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</si>
  <si>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</si>
  <si>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</si>
  <si>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</si>
  <si>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</si>
  <si>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</si>
  <si>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</si>
  <si>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</si>
  <si>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</si>
  <si>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</si>
  <si>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</si>
  <si>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</si>
  <si>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</si>
  <si>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</si>
  <si>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</si>
  <si>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</si>
  <si>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</si>
  <si>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</si>
  <si>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</si>
  <si>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</si>
  <si>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</si>
  <si>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</si>
  <si>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</si>
  <si>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</si>
  <si>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</si>
  <si>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</si>
  <si>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</si>
  <si>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</si>
  <si>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</si>
  <si>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</si>
  <si>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</si>
  <si>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</si>
  <si>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</si>
  <si>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</si>
  <si>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</si>
  <si>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</si>
  <si>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</si>
  <si>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</si>
  <si>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</si>
  <si>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</si>
  <si>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</si>
  <si>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</si>
  <si>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</si>
  <si>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</si>
  <si>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</si>
  <si>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</si>
  <si>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</si>
  <si>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</si>
  <si>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</si>
  <si>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</si>
  <si>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</si>
  <si>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</si>
  <si>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</si>
  <si>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</si>
  <si>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</si>
  <si>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</si>
  <si>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</si>
  <si>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</si>
  <si>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</si>
  <si>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</si>
  <si>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</si>
  <si>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</si>
  <si>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</si>
  <si>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</si>
  <si>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</si>
  <si>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</si>
  <si>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</si>
  <si>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</si>
  <si>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</si>
  <si>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</si>
  <si>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</si>
  <si>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</si>
  <si>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</si>
  <si>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</si>
  <si>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</si>
  <si>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</si>
  <si>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</si>
  <si>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</si>
  <si>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</si>
  <si>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</si>
  <si>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</si>
  <si>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</si>
  <si>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</si>
  <si>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</si>
  <si>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</si>
  <si>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</si>
  <si>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</si>
  <si>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</si>
  <si>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</si>
  <si>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</si>
  <si>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</si>
  <si>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</si>
  <si>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</si>
  <si>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</si>
  <si>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</si>
  <si>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</si>
  <si>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</si>
  <si>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</si>
  <si>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</si>
  <si>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</si>
  <si>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</si>
  <si>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</si>
  <si>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</si>
  <si>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</si>
  <si>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</si>
  <si>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</si>
  <si>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</si>
  <si>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</si>
  <si>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</si>
  <si>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</si>
  <si>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</si>
  <si>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</si>
  <si>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</si>
  <si>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</si>
  <si>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</si>
  <si>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</si>
  <si>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</si>
  <si>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</si>
  <si>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</si>
  <si>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</si>
  <si>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</si>
  <si>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</si>
  <si>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</si>
  <si>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</si>
  <si>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</si>
  <si>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</si>
  <si>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</si>
  <si>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</si>
  <si>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</si>
  <si>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</si>
  <si>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</si>
  <si>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</si>
  <si>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</si>
  <si>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</si>
  <si>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</si>
  <si>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</si>
  <si>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</si>
  <si>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</si>
  <si>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</si>
  <si>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</si>
  <si>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</si>
  <si>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</si>
  <si>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</si>
  <si>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</si>
  <si>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</si>
  <si>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</si>
  <si>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</si>
  <si>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</si>
  <si>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</si>
  <si>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</si>
  <si>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</si>
  <si>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</si>
  <si>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</si>
  <si>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</si>
  <si>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</si>
  <si>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</si>
  <si>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</si>
  <si>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</si>
  <si>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</si>
  <si>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</si>
  <si>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</si>
  <si>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</si>
  <si>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</si>
  <si>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</si>
  <si>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</si>
  <si>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</si>
  <si>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</si>
  <si>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</si>
  <si>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</si>
  <si>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</si>
  <si>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</si>
  <si>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</si>
  <si>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</si>
  <si>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</si>
  <si>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</si>
  <si>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</si>
  <si>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</si>
  <si>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</si>
  <si>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</si>
  <si>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</si>
  <si>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</si>
  <si>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</si>
  <si>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</si>
  <si>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</si>
  <si>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</si>
  <si>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</si>
  <si>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</si>
  <si>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</si>
  <si>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</si>
  <si>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</si>
  <si>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</si>
  <si>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</si>
  <si>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</si>
  <si>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</si>
  <si>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</si>
  <si>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</si>
  <si>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</si>
  <si>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</si>
  <si>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</si>
  <si>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</si>
  <si>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</si>
  <si>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</si>
  <si>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</si>
  <si>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</si>
  <si>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</si>
  <si>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</si>
  <si>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</si>
  <si>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</si>
  <si>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</si>
  <si>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</si>
  <si>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</si>
  <si>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</si>
  <si>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</si>
  <si>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</si>
  <si>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</si>
  <si>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</si>
  <si>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</si>
  <si>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</si>
  <si>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</si>
  <si>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</si>
  <si>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</si>
  <si>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</si>
  <si>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</si>
  <si>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</si>
  <si>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</si>
  <si>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</si>
  <si>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</si>
  <si>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</si>
  <si>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</si>
  <si>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</si>
  <si>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</si>
  <si>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</si>
  <si>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</si>
  <si>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</si>
  <si>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</si>
  <si>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</si>
  <si>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</si>
  <si>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</si>
  <si>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</si>
  <si>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</si>
  <si>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</si>
  <si>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</si>
  <si>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</si>
  <si>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</si>
  <si>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</si>
  <si>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</si>
  <si>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</si>
  <si>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неровности контуров</t>
  </si>
  <si>
    <t>30 ml</t>
  </si>
  <si>
    <t>10:42</t>
  </si>
  <si>
    <t>Баранова О.Д.</t>
  </si>
  <si>
    <t>Устье ствола ЛКА катетеризировано проводниковым катетером Launcher EBU  3.5 6Fr. Коронарный проводник fielder проведён в дистальный сегмент ПНА.  Предилатация субокклюзирующего значимого стеноза ДВ   БК Колибри 2.0-15, давленим 12 атм. В зону проксимального сегмента крупной ДВ  с полным покрытием устья ДВ имплантирован стент DES Resolute Integrity  2,75-26 мм, давлением 9 атм.   Постдилатация стента и оптимизация устья ДВ БК NC Аксиома 3.0-12 мм, давлением до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ДВ  - TIMI III. 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</si>
  <si>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 xml:space="preserve">неровности контуров проксимального и среднего сегментов. Антеградный кровоток по ПНА TIMI III. Крупная ДВ с субокклюзирующим нестабильным стенозов проксимального сегмента.  Антеградный кровоток по ДВ ближе к TIMI I.                           </t>
  </si>
  <si>
    <t>эксцентричный стеноз проксимального сегмента 75%. Антеградный кровоток по ОА - TIMI III.</t>
  </si>
  <si>
    <t>неровности контуров проксимального и среднего сегментов. Антеградный кровоток по ПКА TIMI III.</t>
  </si>
  <si>
    <t>Совместно с д/кардиологом: с учетом клинических данных, ЭКГ и КАГ рекомендована ЧКВ бассейна ДВ.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</si>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</sst>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53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18" sqref="L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45430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0.92361111111111116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0.93055555555555547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5" t="s">
        <v>526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20499</v>
      </c>
      <c r="C12" s="12"/>
      <c r="D12" s="95" t="s">
        <v>303</v>
      </c>
      <c r="E12" s="93"/>
      <c r="F12" s="93"/>
      <c r="G12" s="24" t="s">
        <v>370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14148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525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404</v>
      </c>
      <c r="H16" s="166">
        <v>6780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12.882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523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528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529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52" t="s">
        <v>530</v>
      </c>
      <c r="C32" s="227"/>
      <c r="D32" s="227"/>
      <c r="E32" s="227"/>
      <c r="F32" s="227"/>
      <c r="G32" s="227"/>
      <c r="H32" s="228"/>
    </row>
    <row r="33" spans="1:8" ht="14.45" customHeight="1">
      <c r="A33" s="38"/>
      <c r="B33" s="229"/>
      <c r="C33" s="229"/>
      <c r="D33" s="229"/>
      <c r="E33" s="229"/>
      <c r="F33" s="229"/>
      <c r="G33" s="229"/>
      <c r="H33" s="230"/>
    </row>
    <row r="34" spans="1:8" ht="15.6" customHeight="1">
      <c r="A34" s="38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38"/>
      <c r="B35" s="229"/>
      <c r="C35" s="229"/>
      <c r="D35" s="229"/>
      <c r="E35" s="229"/>
      <c r="F35" s="229"/>
      <c r="G35" s="229"/>
      <c r="H35" s="230"/>
    </row>
    <row r="36" spans="1:8" ht="15.6" customHeight="1">
      <c r="A36" s="38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531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3" zoomScaleNormal="100" zoomScaleSheetLayoutView="100" zoomScalePageLayoutView="90" workbookViewId="0">
      <selection activeCell="M42" sqref="M4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223</v>
      </c>
      <c r="D8" s="240"/>
      <c r="E8" s="240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4"/>
      <c r="D10" s="244"/>
      <c r="E10" s="244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45430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0.93055555555555547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0.97222222222222221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4.1666666666666741E-2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Баранова О.Д.</v>
      </c>
      <c r="C16" s="202">
        <f>LEN(КАГ!B11)</f>
        <v>13</v>
      </c>
      <c r="D16" s="95" t="s">
        <v>303</v>
      </c>
      <c r="E16" s="93"/>
      <c r="F16" s="93"/>
      <c r="G16" s="80" t="str">
        <f>КАГ!G12</f>
        <v>Фисура О.И.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20499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14148</v>
      </c>
      <c r="C19" s="69"/>
      <c r="D19" s="69"/>
      <c r="E19" s="69"/>
      <c r="F19" s="69"/>
      <c r="G19" s="167" t="s">
        <v>401</v>
      </c>
      <c r="H19" s="182" t="str">
        <f>КАГ!H15</f>
        <v>10:42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6780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390</v>
      </c>
      <c r="H21" s="170">
        <f>КАГ!H17</f>
        <v>12.882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8" t="s">
        <v>527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524</v>
      </c>
      <c r="C40" s="120"/>
      <c r="D40" s="245" t="s">
        <v>402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2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532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372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L9" sqref="L9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45430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Баранова О.Д.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20499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14148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45430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376</v>
      </c>
      <c r="C16" s="136" t="s">
        <v>409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6" t="s">
        <v>519</v>
      </c>
      <c r="C17" s="136" t="s">
        <v>417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454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1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2024-05-18T20:34:14Z</cp:lastPrinted>
  <dcterms:created xsi:type="dcterms:W3CDTF">2015-06-05T18:19:34Z</dcterms:created>
  <dcterms:modified xsi:type="dcterms:W3CDTF">2024-05-18T20:34:25Z</dcterms:modified>
</cp:coreProperties>
</file>