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8" i="1"/>
  <c r="W68" i="1"/>
  <c r="W60" i="1"/>
  <c r="W43" i="1"/>
  <c r="W66" i="1"/>
  <c r="W59" i="1"/>
  <c r="W53" i="1"/>
  <c r="W61" i="1"/>
  <c r="V72" i="1"/>
  <c r="V65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69" i="1" l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<sst xmlns="http://schemas.openxmlformats.org/spreadsheetml/2006/main" count="878" uniqueCount="535">
  <si>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</si>
  <si>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</si>
  <si>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</si>
  <si>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</si>
  <si>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</si>
  <si>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</si>
  <si>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</si>
  <si>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</si>
  <si>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</si>
  <si>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</si>
  <si>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</si>
  <si>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</si>
  <si>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</si>
  <si>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</si>
  <si>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</si>
  <si>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</si>
  <si>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</si>
  <si>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</si>
  <si>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</si>
  <si>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</si>
  <si>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</si>
  <si>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</si>
  <si>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</si>
  <si>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</si>
  <si>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</si>
  <si>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</si>
  <si>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</si>
  <si>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</si>
  <si>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</si>
  <si>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</si>
  <si>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</si>
  <si>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</si>
  <si>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</si>
  <si>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</si>
  <si>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</si>
  <si>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</si>
  <si>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</si>
  <si>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</si>
  <si>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</si>
  <si>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</si>
  <si>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</si>
  <si>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</si>
  <si>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</si>
  <si>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</si>
  <si>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</si>
  <si>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</si>
  <si>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</si>
  <si>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</si>
  <si>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</si>
  <si>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</si>
  <si>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</si>
  <si>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</si>
  <si>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</si>
  <si>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</si>
  <si>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</si>
  <si>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</si>
  <si>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</si>
  <si>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</si>
  <si>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</si>
  <si>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</si>
  <si>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</si>
  <si>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</si>
  <si>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</si>
  <si>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</si>
  <si>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</si>
  <si>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</si>
  <si>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</si>
  <si>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</si>
  <si>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</si>
  <si>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</si>
  <si>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</si>
  <si>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</si>
  <si>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</si>
  <si>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</si>
  <si>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</si>
  <si>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</si>
  <si>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</si>
  <si>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</si>
  <si>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</si>
  <si>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</si>
  <si>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</si>
  <si>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</si>
  <si>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</si>
  <si>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</si>
  <si>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</si>
  <si>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</si>
  <si>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</si>
  <si>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</si>
  <si>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</si>
  <si>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</si>
  <si>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</si>
  <si>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</si>
  <si>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</si>
  <si>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</si>
  <si>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</si>
  <si>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</si>
  <si>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</si>
  <si>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</si>
  <si>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</si>
  <si>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</si>
  <si>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</si>
  <si>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</si>
  <si>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</si>
  <si>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</si>
  <si>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</si>
  <si>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</si>
  <si>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</si>
  <si>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</si>
  <si>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</si>
  <si>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</si>
  <si>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</si>
  <si>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</si>
  <si>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</si>
  <si>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</si>
  <si>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</si>
  <si>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</si>
  <si>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</si>
  <si>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</si>
  <si>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</si>
  <si>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</si>
  <si>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</si>
  <si>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</si>
  <si>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</si>
  <si>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</si>
  <si>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</si>
  <si>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</si>
  <si>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</si>
  <si>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</si>
  <si>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</si>
  <si>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</si>
  <si>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</si>
  <si>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</si>
  <si>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</si>
  <si>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</si>
  <si>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</si>
  <si>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</si>
  <si>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</si>
  <si>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</si>
  <si>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</si>
  <si>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</si>
  <si>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</si>
  <si>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</si>
  <si>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</si>
  <si>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</si>
  <si>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</si>
  <si>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</si>
  <si>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</si>
  <si>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</si>
  <si>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</si>
  <si>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</si>
  <si>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</si>
  <si>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</si>
  <si>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</si>
  <si>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</si>
  <si>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</si>
  <si>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</si>
  <si>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</si>
  <si>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</si>
  <si>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</si>
  <si>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</si>
  <si>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</si>
  <si>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</si>
  <si>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</si>
  <si>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</si>
  <si>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</si>
  <si>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</si>
  <si>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</si>
  <si>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</si>
  <si>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</si>
  <si>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</si>
  <si>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</si>
  <si>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</si>
  <si>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</si>
  <si>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</si>
  <si>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</si>
  <si>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</si>
  <si>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</si>
  <si>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</si>
  <si>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</si>
  <si>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</si>
  <si>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</si>
  <si>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</si>
  <si>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</si>
  <si>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</si>
  <si>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</si>
  <si>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</si>
  <si>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</si>
  <si>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</si>
  <si>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</si>
  <si>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</si>
  <si>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</si>
  <si>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</si>
  <si>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</si>
  <si>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</si>
  <si>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</si>
  <si>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</si>
  <si>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</si>
  <si>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</si>
  <si>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</si>
  <si>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</si>
  <si>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</si>
  <si>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</si>
  <si>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</si>
  <si>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</si>
  <si>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</si>
  <si>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</si>
  <si>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</si>
  <si>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</si>
  <si>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</si>
  <si>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</si>
  <si>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</si>
  <si>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</si>
  <si>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</si>
  <si>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</si>
  <si>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</si>
  <si>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</si>
  <si>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</si>
  <si>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</si>
  <si>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</si>
  <si>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</si>
  <si>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</si>
  <si>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</si>
  <si>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</si>
  <si>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</si>
  <si>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</si>
  <si>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</si>
  <si>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</si>
  <si>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</si>
  <si>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</si>
  <si>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</si>
  <si>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</si>
  <si>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</si>
  <si>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</si>
  <si>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</si>
  <si>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</si>
  <si>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</si>
  <si>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</si>
  <si>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</si>
  <si>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</si>
  <si>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</si>
  <si>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</si>
  <si>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</si>
  <si>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</si>
  <si>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</si>
  <si>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</si>
  <si>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</si>
  <si>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</si>
  <si>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</si>
  <si>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</si>
  <si>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</si>
  <si>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</si>
  <si>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</si>
  <si>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</si>
  <si>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</si>
  <si>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</si>
  <si>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</si>
  <si>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</si>
  <si>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</si>
  <si>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</si>
  <si>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</si>
  <si>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</si>
  <si>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</si>
  <si>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</si>
  <si>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</si>
  <si>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</si>
  <si>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</si>
  <si>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</si>
  <si>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</si>
  <si>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</si>
  <si>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</si>
  <si>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</si>
  <si>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</si>
  <si>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</si>
  <si>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</si>
  <si>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</si>
  <si>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</si>
  <si>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</si>
  <si>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</si>
  <si>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</si>
  <si>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</si>
  <si>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</si>
  <si>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</si>
  <si>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</si>
  <si>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</si>
  <si>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</si>
  <si>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</si>
  <si>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</si>
  <si>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</si>
  <si>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</si>
  <si>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</si>
  <si>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</si>
  <si>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</si>
  <si>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</si>
  <si>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</si>
  <si>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</si>
  <si>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</si>
  <si>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</si>
  <si>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</si>
  <si>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</si>
  <si>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</si>
  <si>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</si>
  <si>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</si>
  <si>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</si>
  <si>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</si>
  <si>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</si>
  <si>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</si>
  <si>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</si>
  <si>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</si>
  <si>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</si>
  <si>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</si>
  <si>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</si>
  <si>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</si>
  <si>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</si>
  <si>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</si>
  <si>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</si>
  <si>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</si>
  <si>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</si>
  <si>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</si>
  <si>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</si>
  <si>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</si>
  <si>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</si>
  <si>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</si>
  <si>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</si>
  <si>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</si>
  <si>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</si>
  <si>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</si>
  <si>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</si>
  <si>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</si>
  <si>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</si>
  <si>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</si>
  <si>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</si>
  <si>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</si>
  <si>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</si>
  <si>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</si>
  <si>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</si>
  <si>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</si>
  <si>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</si>
  <si>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</si>
  <si>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</si>
  <si>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</si>
  <si>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</si>
  <si>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</si>
  <si>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</si>
  <si>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</si>
  <si>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</si>
  <si>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</si>
  <si>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</si>
  <si>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</si>
  <si>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</si>
  <si>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</si>
  <si>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</si>
  <si>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</si>
  <si>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</si>
  <si>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</si>
  <si>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</si>
  <si>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</si>
  <si>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</si>
  <si>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</si>
  <si>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</si>
  <si>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</si>
  <si>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</si>
  <si>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</si>
  <si>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</si>
  <si>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</si>
  <si>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</si>
  <si>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</si>
  <si>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</si>
  <si>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</si>
  <si>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</si>
  <si>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</si>
  <si>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</si>
  <si>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</si>
  <si>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</si>
  <si>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</si>
  <si>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</si>
  <si>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</si>
  <si>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</si>
  <si>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</si>
  <si>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</si>
  <si>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</si>
  <si>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</si>
  <si>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</si>
  <si>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</si>
  <si>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</si>
  <si>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</si>
  <si>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</si>
  <si>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</si>
  <si>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</si>
  <si>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</si>
  <si>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</si>
  <si>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</si>
  <si>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</si>
  <si>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</si>
  <si>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</si>
  <si>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</si>
  <si>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</si>
  <si>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</si>
  <si>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</si>
  <si>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</si>
  <si>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</si>
  <si>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</si>
  <si>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</si>
  <si>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</si>
  <si>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</si>
  <si>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</si>
  <si>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</si>
  <si>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</si>
  <si>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</si>
  <si>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</si>
  <si>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</si>
  <si>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</si>
  <si>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</si>
  <si>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</si>
  <si>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</si>
  <si>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</si>
  <si>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</si>
  <si>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</si>
  <si>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</si>
  <si>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</si>
  <si>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</si>
  <si>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</si>
  <si>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</si>
  <si>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</si>
  <si>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</si>
  <si>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</si>
  <si>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</si>
  <si>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</si>
  <si>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</si>
  <si>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</si>
  <si>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</si>
  <si>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</si>
  <si>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</si>
  <si>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</si>
  <si>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</si>
  <si>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</si>
  <si>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</si>
  <si>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</si>
  <si>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</si>
  <si>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</si>
  <si>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</si>
  <si>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</si>
  <si>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</si>
  <si>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</si>
  <si>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</si>
  <si>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</si>
  <si>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</si>
  <si>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</si>
  <si>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</si>
  <si>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</si>
  <si>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</si>
  <si>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</si>
  <si>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</si>
  <si>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</si>
  <si>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</si>
  <si>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</si>
  <si>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</si>
  <si>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</si>
  <si>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</si>
  <si>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</si>
  <si>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</si>
  <si>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</si>
  <si>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</si>
  <si>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</si>
  <si>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</si>
  <si>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</si>
  <si>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</si>
  <si>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</si>
  <si>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</si>
  <si>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</si>
  <si>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</si>
  <si>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</si>
  <si>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</si>
  <si>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</si>
  <si>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</si>
  <si>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</si>
  <si>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</si>
  <si>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</si>
  <si>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</si>
  <si>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</si>
  <si>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</si>
  <si>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</si>
  <si>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</si>
  <si>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</si>
  <si>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</si>
  <si>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</si>
  <si>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</si>
  <si>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</si>
  <si>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</si>
  <si>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</si>
  <si>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</si>
  <si>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</si>
  <si>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</si>
  <si>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</si>
  <si>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</si>
  <si>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</si>
  <si>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</si>
  <si>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</si>
  <si>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</si>
  <si>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</si>
  <si>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</si>
  <si>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</si>
  <si>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</si>
  <si>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</si>
  <si>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</si>
  <si>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</si>
  <si>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</si>
  <si>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</si>
  <si>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</si>
  <si>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</si>
  <si>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</si>
  <si>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</si>
  <si>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</si>
  <si>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</si>
  <si>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</si>
  <si>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</si>
  <si>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</si>
  <si>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</si>
  <si>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</si>
  <si>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</si>
  <si>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</si>
  <si>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</si>
  <si>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</si>
  <si>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</si>
  <si>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20 ml</t>
  </si>
  <si>
    <t>16:30</t>
  </si>
  <si>
    <t>Корепин В.И.</t>
  </si>
  <si>
    <t>3,25 - 8</t>
  </si>
  <si>
    <t>2,75 - 14</t>
  </si>
  <si>
    <t xml:space="preserve">отсутствует. Аномальное развитие бассейна ПНА </t>
  </si>
  <si>
    <r>
      <rPr>
        <i/>
        <sz val="10"/>
        <color theme="1"/>
        <rFont val="Arial Narrow"/>
        <family val="2"/>
        <charset val="204"/>
      </rPr>
      <t>Аномальное располежение устья ПНА - от правого синуса, ретроаортальный ход артерии.</t>
    </r>
    <r>
      <rPr>
        <b/>
        <i/>
        <sz val="10"/>
        <color theme="1"/>
        <rFont val="Arial Narrow"/>
        <family val="2"/>
        <charset val="204"/>
      </rPr>
      <t xml:space="preserve"> Состояние после стентирования ПНА от 08.05.2019.(1DES - 2.5-18) </t>
    </r>
    <r>
      <rPr>
        <sz val="10"/>
        <color theme="1"/>
        <rFont val="Arial Narrow"/>
        <family val="2"/>
        <charset val="204"/>
      </rPr>
      <t xml:space="preserve">Определяется приустьевой эксцентричный краевой  значимый рестеноз не менее 70% (артерия - донор для ОА и ПКА), на границе проксимального и среднего сегментов стеноз 40%, неровности контуров среднего сегмента. Антеградный  кровоток TIMI III.  </t>
    </r>
  </si>
  <si>
    <r>
      <t xml:space="preserve">представлен доминантной ВТК. Стеноз проксимального сегмента ОА 50%, стеноз устья крупной ВТК 60%,  функциональная окклюзия ОА на уровне среднего сегмента. Пропульсивный   антеградный  кровоток по дистальному сегменту  ОА ближе к TIMI I. Антеградный кровоток по ВТК - TIMI III. </t>
    </r>
    <r>
      <rPr>
        <u/>
        <sz val="11"/>
        <color theme="1"/>
        <rFont val="Arial Narrow"/>
        <family val="2"/>
        <charset val="204"/>
      </rPr>
      <t>Ретроградный коллатеральный кровоток из ПНА в дистальный сегмент ОА</t>
    </r>
  </si>
  <si>
    <r>
      <t xml:space="preserve">стенозы проксимального сегмента 30%, частично реканализованная хроническая функциональная окклюзия на уровне среднего сегмента.  Антеградный  кровоток TIMI I. </t>
    </r>
    <r>
      <rPr>
        <u/>
        <sz val="11"/>
        <color theme="1"/>
        <rFont val="Arial Narrow"/>
        <family val="2"/>
        <charset val="204"/>
      </rPr>
      <t>Выраженный ретроградный коллатеральный кровоток из ПНА в дистальный сегмент ПКА, ЗБВ и ЗМЖВ.</t>
    </r>
  </si>
  <si>
    <t>Совместно с д/кардиологом: с учетом клинических данных, ЭКГ и КАГ рекомендована ЧКВ бассейна ПНА.</t>
  </si>
  <si>
    <t>200 ml</t>
  </si>
  <si>
    <t>Устье ПНА  катетеризировано проводниковым катетером Launcher JR  4.0 6Fr. Коронарный проводник fielder проведён в дистальный сегмент ПНА.  Предилатация значимого стеноза   БК Колибри 2.0-15, давленим 16 атм. В зону проксимального сегмента ПНА с полным покрытием устья ПНА  имплантирован стент DES Resolute Integrity  2,75-14 мм, давлением 12 атм.   Постдилатация стента и оптимизация устья ПНА БК Аксиома 3.25-8 мм, давлением 18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ПНА  - TIMI III. Коллатеральный кровоток в ОА и ПКА сохранён.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</si>
</sst>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i/>
      <sz val="12"/>
      <color theme="1"/>
      <name val="Arial Narrow"/>
      <family val="2"/>
      <charset val="204"/>
    </font>
    <font>
      <u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74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N21" sqref="N20:N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0.64930555555555558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0.65625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5" t="s">
        <v>525</v>
      </c>
      <c r="C11" s="8"/>
      <c r="D11" s="95" t="s">
        <v>170</v>
      </c>
      <c r="E11" s="93"/>
      <c r="F11" s="93"/>
      <c r="G11" s="24" t="s">
        <v>251</v>
      </c>
      <c r="H11" s="26"/>
    </row>
    <row r="12" spans="1:8" ht="16.5" thickTop="1">
      <c r="A12" s="81" t="s">
        <v>8</v>
      </c>
      <c r="B12" s="82">
        <v>21684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13826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404</v>
      </c>
      <c r="H16" s="166">
        <v>11000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20.9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53" t="s">
        <v>528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47" t="s">
        <v>529</v>
      </c>
      <c r="C22" s="247"/>
      <c r="D22" s="247"/>
      <c r="E22" s="247"/>
      <c r="F22" s="247"/>
      <c r="G22" s="247"/>
      <c r="H22" s="248"/>
    </row>
    <row r="23" spans="1:8" ht="14.45" customHeight="1">
      <c r="A23" s="38"/>
      <c r="B23" s="249"/>
      <c r="C23" s="249"/>
      <c r="D23" s="249"/>
      <c r="E23" s="249"/>
      <c r="F23" s="249"/>
      <c r="G23" s="249"/>
      <c r="H23" s="250"/>
    </row>
    <row r="24" spans="1:8" ht="14.45" customHeight="1">
      <c r="A24" s="60"/>
      <c r="B24" s="249"/>
      <c r="C24" s="249"/>
      <c r="D24" s="249"/>
      <c r="E24" s="249"/>
      <c r="F24" s="249"/>
      <c r="G24" s="249"/>
      <c r="H24" s="250"/>
    </row>
    <row r="25" spans="1:8" ht="14.45" customHeight="1">
      <c r="A25" s="38"/>
      <c r="B25" s="249"/>
      <c r="C25" s="249"/>
      <c r="D25" s="249"/>
      <c r="E25" s="249"/>
      <c r="F25" s="249"/>
      <c r="G25" s="249"/>
      <c r="H25" s="250"/>
    </row>
    <row r="26" spans="1:8" ht="14.45" customHeight="1">
      <c r="A26" s="40"/>
      <c r="B26" s="251"/>
      <c r="C26" s="251"/>
      <c r="D26" s="251"/>
      <c r="E26" s="251"/>
      <c r="F26" s="251"/>
      <c r="G26" s="251"/>
      <c r="H26" s="252"/>
    </row>
    <row r="27" spans="1:8" ht="14.45" customHeight="1">
      <c r="A27" s="59" t="s">
        <v>272</v>
      </c>
      <c r="B27" s="220" t="s">
        <v>530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531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532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39"/>
      <c r="D10" s="239"/>
      <c r="E10" s="239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0.65625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0.69791666666666663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4.166666666666663E-2</v>
      </c>
      <c r="D15" s="95" t="s">
        <v>170</v>
      </c>
      <c r="E15" s="93"/>
      <c r="F15" s="93"/>
      <c r="G15" s="80" t="str">
        <f>КАГ!G11</f>
        <v>Чесноков С.Л.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Корепин В.И.</v>
      </c>
      <c r="C16" s="202">
        <f>LEN(КАГ!B11)</f>
        <v>12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21684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65</v>
      </c>
      <c r="H18" s="39"/>
    </row>
    <row r="19" spans="1:8" ht="14.45" customHeight="1">
      <c r="A19" s="15" t="s">
        <v>12</v>
      </c>
      <c r="B19" s="68">
        <f>КАГ!B14</f>
        <v>13826</v>
      </c>
      <c r="C19" s="69"/>
      <c r="D19" s="69"/>
      <c r="E19" s="69"/>
      <c r="F19" s="69"/>
      <c r="G19" s="167" t="s">
        <v>401</v>
      </c>
      <c r="H19" s="182" t="str">
        <f>КАГ!H15</f>
        <v>16:30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11000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390</v>
      </c>
      <c r="H21" s="170">
        <f>КАГ!H17</f>
        <v>20.9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3" t="s">
        <v>534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523</v>
      </c>
      <c r="C40" s="120"/>
      <c r="D40" s="240" t="s">
        <v>402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2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533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372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45427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Корепин В.И.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21684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65</v>
      </c>
    </row>
    <row r="7" spans="1:4">
      <c r="A7" s="38"/>
      <c r="C7" s="101" t="s">
        <v>12</v>
      </c>
      <c r="D7" s="103">
        <f>КАГ!$B$14</f>
        <v>13826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45427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331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519</v>
      </c>
      <c r="C16" s="136" t="s">
        <v>526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376</v>
      </c>
      <c r="C17" s="136" t="s">
        <v>409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527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1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2024-05-15T14:15:55Z</cp:lastPrinted>
  <dcterms:created xsi:type="dcterms:W3CDTF">2015-06-05T18:19:34Z</dcterms:created>
  <dcterms:modified xsi:type="dcterms:W3CDTF">2024-05-15T14:16:02Z</dcterms:modified>
</cp:coreProperties>
</file>