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S76" i="1"/>
  <c r="S44" i="1"/>
  <c r="S48" i="1"/>
  <c r="S70" i="1"/>
  <c r="S52" i="1"/>
  <c r="S45" i="1"/>
  <c r="S51" i="1"/>
  <c r="S64" i="1"/>
  <c r="H75" i="1"/>
  <c r="S75" i="1"/>
  <c r="S68" i="1"/>
  <c r="S49" i="1"/>
  <c r="S46" i="1"/>
  <c r="S62" i="1"/>
  <c r="S50" i="1"/>
  <c r="S57" i="1"/>
  <c r="S39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28" i="1" l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66" i="1"/>
  <c r="S56" i="1"/>
  <c r="S67" i="1"/>
  <c r="H76" i="1"/>
  <c r="U49" i="1"/>
  <c r="U74" i="1"/>
  <c r="U75" i="1"/>
  <c r="U58" i="1"/>
  <c r="U39" i="1"/>
  <c r="U54" i="1"/>
  <c r="U45" i="1"/>
  <c r="U69" i="1"/>
  <c r="U70" i="1"/>
  <c r="U59" i="1"/>
  <c r="U51" i="1"/>
  <c r="U56" i="1"/>
  <c r="U46" i="1"/>
  <c r="U64" i="1"/>
  <c r="U66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6" i="1" l="1"/>
  <c r="U71" i="1"/>
  <c r="U67" i="1"/>
  <c r="U50" i="1"/>
  <c r="U72" i="1"/>
  <c r="U57" i="1"/>
  <c r="U55" i="1"/>
  <c r="U47" i="1"/>
  <c r="U40" i="1"/>
  <c r="U44" i="1"/>
  <c r="U73" i="1"/>
  <c r="U52" i="1"/>
  <c r="U42" i="1"/>
  <c r="U61" i="1"/>
  <c r="U60" i="1"/>
  <c r="U41" i="1"/>
  <c r="U68" i="1"/>
  <c r="U65" i="1"/>
  <c r="U62" i="1"/>
  <c r="U48" i="1"/>
  <c r="U43" i="1"/>
  <c r="U63" i="1"/>
  <c r="U53" i="1"/>
  <c r="J75" i="1"/>
  <c r="I75" i="1"/>
  <c r="I76" i="1" s="1"/>
  <c r="V76" i="1" s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61" i="1" l="1"/>
  <c r="V55" i="1"/>
  <c r="V52" i="1"/>
  <c r="V67" i="1"/>
  <c r="V69" i="1"/>
  <c r="V72" i="1"/>
  <c r="V44" i="1"/>
  <c r="V65" i="1"/>
  <c r="V59" i="1"/>
  <c r="V48" i="1"/>
  <c r="V42" i="1"/>
  <c r="V64" i="1"/>
  <c r="V74" i="1"/>
  <c r="V63" i="1"/>
  <c r="V73" i="1"/>
  <c r="V40" i="1"/>
  <c r="V57" i="1"/>
  <c r="V58" i="1"/>
  <c r="V47" i="1"/>
  <c r="V50" i="1"/>
  <c r="V49" i="1"/>
  <c r="V68" i="1"/>
  <c r="V54" i="1"/>
  <c r="V71" i="1"/>
  <c r="V43" i="1"/>
  <c r="V51" i="1"/>
  <c r="V70" i="1"/>
  <c r="V62" i="1"/>
  <c r="V45" i="1"/>
  <c r="V46" i="1"/>
  <c r="V66" i="1"/>
  <c r="J76" i="1"/>
  <c r="W75" i="1" s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76" i="1" l="1"/>
  <c r="W50" i="1"/>
  <c r="W62" i="1"/>
  <c r="W39" i="1"/>
  <c r="W47" i="1"/>
  <c r="W55" i="1"/>
  <c r="W66" i="1"/>
  <c r="W65" i="1"/>
  <c r="W52" i="1"/>
  <c r="W70" i="1"/>
  <c r="W45" i="1"/>
  <c r="W41" i="1"/>
  <c r="W40" i="1"/>
  <c r="W44" i="1"/>
  <c r="W58" i="1"/>
  <c r="W56" i="1"/>
  <c r="W61" i="1"/>
  <c r="W59" i="1"/>
  <c r="W48" i="1"/>
  <c r="W42" i="1"/>
  <c r="W71" i="1"/>
  <c r="W54" i="1"/>
  <c r="W69" i="1"/>
  <c r="W57" i="1"/>
  <c r="W46" i="1"/>
  <c r="W64" i="1"/>
  <c r="W68" i="1"/>
  <c r="W49" i="1"/>
  <c r="W74" i="1"/>
  <c r="W67" i="1"/>
  <c r="W73" i="1"/>
  <c r="W63" i="1"/>
  <c r="W51" i="1"/>
  <c r="W60" i="1"/>
  <c r="W72" i="1"/>
  <c r="W43" i="1"/>
  <c r="W5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G64" i="1" s="1"/>
  <c r="K75" i="1"/>
  <c r="P39" i="1"/>
  <c r="N69" i="1"/>
  <c r="M54" i="1"/>
  <c r="M55" i="1" s="1"/>
  <c r="L51" i="1"/>
  <c r="L52" i="1" s="1"/>
  <c r="L53" i="1" s="1"/>
  <c r="K76" i="1" l="1"/>
  <c r="X4" i="1" s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29" i="1" l="1"/>
  <c r="X13" i="1"/>
  <c r="X5" i="1"/>
  <c r="X68" i="1"/>
  <c r="X19" i="1"/>
  <c r="X64" i="1"/>
  <c r="X3" i="1"/>
  <c r="X75" i="1"/>
  <c r="X6" i="1"/>
  <c r="X11" i="1"/>
  <c r="X46" i="1"/>
  <c r="X40" i="1"/>
  <c r="X49" i="1"/>
  <c r="X36" i="1"/>
  <c r="X35" i="1"/>
  <c r="X9" i="1"/>
  <c r="X48" i="1"/>
  <c r="X65" i="1"/>
  <c r="X23" i="1"/>
  <c r="X28" i="1"/>
  <c r="X20" i="1"/>
  <c r="X12" i="1"/>
  <c r="X63" i="1"/>
  <c r="X60" i="1"/>
  <c r="X15" i="1"/>
  <c r="X31" i="1"/>
  <c r="X14" i="1"/>
  <c r="X2" i="1"/>
  <c r="X76" i="1"/>
  <c r="X25" i="1"/>
  <c r="X33" i="1"/>
  <c r="X41" i="1"/>
  <c r="X32" i="1"/>
  <c r="X67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X30" i="1"/>
  <c r="X18" i="1"/>
  <c r="X39" i="1"/>
  <c r="X73" i="1"/>
  <c r="X59" i="1"/>
  <c r="X71" i="1"/>
  <c r="X54" i="1"/>
  <c r="X24" i="1"/>
  <c r="X37" i="1"/>
  <c r="X72" i="1"/>
  <c r="X61" i="1"/>
  <c r="X51" i="1"/>
  <c r="X7" i="1"/>
  <c r="X21" i="1"/>
  <c r="X55" i="1"/>
  <c r="X27" i="1"/>
  <c r="X57" i="1"/>
  <c r="X69" i="1"/>
  <c r="X52" i="1"/>
  <c r="X70" i="1"/>
  <c r="X17" i="1"/>
  <c r="X62" i="1"/>
  <c r="X58" i="1"/>
  <c r="X22" i="1"/>
  <c r="X8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AC73" i="1"/>
  <c r="P74" i="1"/>
  <c r="N72" i="1"/>
  <c r="N73" i="1" s="1"/>
  <c r="L67" i="1"/>
  <c r="M61" i="1"/>
  <c r="G76" i="1" l="1"/>
  <c r="T76" i="1" s="1"/>
  <c r="T2" i="1"/>
  <c r="AC51" i="1"/>
  <c r="P75" i="1"/>
  <c r="T6" i="1"/>
  <c r="T5" i="1"/>
  <c r="T74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41" i="1" l="1"/>
  <c r="T62" i="1"/>
  <c r="T21" i="1"/>
  <c r="T42" i="1"/>
  <c r="T69" i="1"/>
  <c r="T32" i="1"/>
  <c r="T25" i="1"/>
  <c r="T16" i="1"/>
  <c r="T61" i="1"/>
  <c r="T55" i="1"/>
  <c r="T31" i="1"/>
  <c r="T22" i="1"/>
  <c r="T70" i="1"/>
  <c r="T59" i="1"/>
  <c r="T23" i="1"/>
  <c r="T37" i="1"/>
  <c r="T7" i="1"/>
  <c r="T13" i="1"/>
  <c r="T8" i="1"/>
  <c r="T60" i="1"/>
  <c r="T51" i="1"/>
  <c r="T36" i="1"/>
  <c r="T24" i="1"/>
  <c r="T65" i="1"/>
  <c r="T46" i="1"/>
  <c r="T48" i="1"/>
  <c r="T44" i="1"/>
  <c r="T17" i="1"/>
  <c r="T49" i="1"/>
  <c r="T47" i="1"/>
  <c r="T58" i="1"/>
  <c r="T34" i="1"/>
  <c r="T73" i="1"/>
  <c r="T4" i="1"/>
  <c r="T3" i="1"/>
  <c r="T75" i="1"/>
  <c r="T53" i="1"/>
  <c r="AC75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76" i="1" l="1"/>
  <c r="AC53" i="1"/>
  <c r="AA75" i="1"/>
  <c r="N76" i="1"/>
  <c r="AA76" i="1" s="1"/>
  <c r="L70" i="1"/>
  <c r="M67" i="1"/>
  <c r="AA53" i="1" l="1"/>
  <c r="L71" i="1"/>
  <c r="L72" i="1" s="1"/>
  <c r="L73" i="1" s="1"/>
  <c r="M68" i="1"/>
  <c r="L74" i="1" l="1"/>
  <c r="L75" i="1" s="1"/>
  <c r="M69" i="1"/>
  <c r="Y75" i="1" l="1"/>
  <c r="L76" i="1"/>
  <c r="Y76" i="1" s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M76" i="1" l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Z75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<sst xmlns="http://schemas.openxmlformats.org/spreadsheetml/2006/main" count="892" uniqueCount="539">
  <si>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</si>
  <si>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</si>
  <si>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</si>
  <si>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</si>
  <si>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</si>
  <si>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</si>
  <si>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</si>
  <si>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</si>
  <si>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</si>
  <si>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</si>
  <si>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</si>
  <si>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</si>
  <si>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</si>
  <si>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</si>
  <si>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</si>
  <si>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</si>
  <si>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</si>
  <si>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</si>
  <si>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</si>
  <si>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</si>
  <si>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</si>
  <si>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</si>
  <si>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</si>
  <si>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</si>
  <si>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</si>
  <si>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</si>
  <si>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</si>
  <si>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</si>
  <si>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</si>
  <si>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</si>
  <si>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</si>
  <si>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</si>
  <si>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</si>
  <si>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</si>
  <si>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</si>
  <si>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</si>
  <si>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</si>
  <si>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</si>
  <si>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</si>
  <si>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</si>
  <si>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</si>
  <si>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</si>
  <si>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</si>
  <si>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</si>
  <si>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</si>
  <si>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</si>
  <si>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</si>
  <si>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</si>
  <si>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</si>
  <si>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</si>
  <si>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</si>
  <si>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</si>
  <si>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</si>
  <si>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</si>
  <si>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</si>
  <si>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</si>
  <si>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</si>
  <si>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</si>
  <si>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</si>
  <si>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</si>
  <si>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</si>
  <si>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</si>
  <si>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</si>
  <si>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</si>
  <si>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</si>
  <si>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</si>
  <si>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</si>
  <si>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</si>
  <si>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</si>
  <si>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</si>
  <si>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</si>
  <si>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</si>
  <si>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</si>
  <si>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</si>
  <si>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</si>
  <si>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</si>
  <si>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</si>
  <si>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</si>
  <si>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</si>
  <si>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</si>
  <si>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</si>
  <si>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</si>
  <si>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</si>
  <si>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</si>
  <si>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</si>
  <si>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</si>
  <si>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</si>
  <si>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</si>
  <si>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</si>
  <si>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</si>
  <si>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</si>
  <si>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</si>
  <si>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</si>
  <si>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</si>
  <si>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</si>
  <si>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</si>
  <si>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</si>
  <si>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</si>
  <si>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</si>
  <si>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</si>
  <si>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</si>
  <si>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</si>
  <si>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</si>
  <si>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</si>
  <si>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</si>
  <si>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</si>
  <si>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</si>
  <si>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</si>
  <si>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</si>
  <si>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</si>
  <si>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</si>
  <si>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</si>
  <si>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</si>
  <si>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</si>
  <si>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</si>
  <si>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</si>
  <si>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</si>
  <si>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</si>
  <si>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</si>
  <si>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</si>
  <si>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</si>
  <si>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</si>
  <si>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</si>
  <si>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</si>
  <si>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</si>
  <si>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</si>
  <si>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</si>
  <si>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</si>
  <si>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</si>
  <si>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</si>
  <si>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</si>
  <si>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</si>
  <si>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</si>
  <si>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</si>
  <si>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</si>
  <si>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</si>
  <si>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</si>
  <si>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</si>
  <si>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</si>
  <si>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</si>
  <si>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</si>
  <si>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</si>
  <si>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</si>
  <si>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</si>
  <si>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</si>
  <si>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</si>
  <si>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</si>
  <si>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</si>
  <si>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</si>
  <si>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</si>
  <si>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</si>
  <si>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</si>
  <si>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</si>
  <si>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</si>
  <si>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</si>
  <si>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</si>
  <si>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</si>
  <si>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</si>
  <si>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</si>
  <si>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</si>
  <si>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</si>
  <si>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</si>
  <si>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</si>
  <si>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</si>
  <si>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</si>
  <si>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</si>
  <si>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</si>
  <si>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</si>
  <si>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</si>
  <si>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</si>
  <si>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</si>
  <si>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</si>
  <si>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</si>
  <si>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</si>
  <si>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</si>
  <si>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</si>
  <si>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</si>
  <si>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</si>
  <si>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</si>
  <si>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</si>
  <si>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</si>
  <si>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</si>
  <si>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</si>
  <si>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</si>
  <si>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</si>
  <si>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</si>
  <si>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</si>
  <si>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</si>
  <si>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</si>
  <si>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</si>
  <si>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</si>
  <si>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</si>
  <si>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</si>
  <si>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</si>
  <si>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</si>
  <si>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</si>
  <si>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</si>
  <si>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</si>
  <si>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</si>
  <si>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</si>
  <si>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</si>
  <si>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</si>
  <si>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</si>
  <si>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</si>
  <si>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</si>
  <si>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</si>
  <si>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</si>
  <si>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</si>
  <si>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</si>
  <si>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</si>
  <si>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</si>
  <si>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</si>
  <si>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</si>
  <si>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</si>
  <si>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</si>
  <si>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</si>
  <si>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</si>
  <si>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</si>
  <si>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</si>
  <si>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</si>
  <si>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</si>
  <si>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</si>
  <si>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</si>
  <si>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</si>
  <si>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</si>
  <si>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</si>
  <si>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</si>
  <si>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</si>
  <si>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</si>
  <si>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</si>
  <si>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</si>
  <si>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</si>
  <si>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</si>
  <si>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</si>
  <si>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</si>
  <si>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</si>
  <si>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</si>
  <si>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</si>
  <si>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</si>
  <si>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</si>
  <si>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</si>
  <si>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</si>
  <si>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</si>
  <si>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</si>
  <si>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</si>
  <si>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</si>
  <si>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</si>
  <si>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</si>
  <si>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</si>
  <si>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</si>
  <si>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</si>
  <si>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</si>
  <si>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</si>
  <si>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</si>
  <si>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</si>
  <si>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</si>
  <si>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</si>
  <si>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</si>
  <si>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</si>
  <si>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</si>
  <si>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</si>
  <si>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</si>
  <si>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</si>
  <si>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</si>
  <si>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</si>
  <si>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</si>
  <si>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</si>
  <si>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</si>
  <si>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</si>
  <si>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</si>
  <si>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</si>
  <si>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</si>
  <si>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</si>
  <si>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</si>
  <si>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</si>
  <si>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</si>
  <si>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</si>
  <si>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</si>
  <si>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</si>
  <si>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</si>
  <si>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</si>
  <si>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</si>
  <si>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</si>
  <si>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</si>
  <si>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</si>
  <si>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</si>
  <si>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</si>
  <si>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</si>
  <si>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</si>
  <si>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</si>
  <si>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</si>
  <si>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</si>
  <si>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</si>
  <si>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</si>
  <si>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</si>
  <si>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</si>
  <si>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</si>
  <si>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</si>
  <si>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</si>
  <si>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</si>
  <si>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</si>
  <si>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</si>
  <si>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</si>
  <si>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</si>
  <si>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</si>
  <si>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</si>
  <si>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</si>
  <si>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</si>
  <si>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</si>
  <si>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</si>
  <si>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</si>
  <si>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</si>
  <si>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</si>
  <si>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</si>
  <si>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</si>
  <si>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</si>
  <si>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</si>
  <si>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</si>
  <si>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</si>
  <si>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</si>
  <si>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</si>
  <si>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</si>
  <si>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</si>
  <si>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</si>
  <si>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</si>
  <si>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</si>
  <si>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</si>
  <si>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</si>
  <si>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</si>
  <si>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</si>
  <si>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</si>
  <si>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</si>
  <si>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</si>
  <si>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</si>
  <si>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</si>
  <si>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</si>
  <si>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</si>
  <si>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</si>
  <si>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</si>
  <si>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</si>
  <si>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</si>
  <si>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</si>
  <si>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</si>
  <si>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</si>
  <si>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</si>
  <si>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</si>
  <si>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</si>
  <si>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</si>
  <si>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</si>
  <si>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</si>
  <si>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</si>
  <si>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</si>
  <si>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</si>
  <si>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</si>
  <si>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</si>
  <si>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</si>
  <si>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</si>
  <si>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</si>
  <si>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</si>
  <si>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</si>
  <si>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</si>
  <si>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</si>
  <si>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</si>
  <si>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</si>
  <si>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</si>
  <si>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</si>
  <si>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</si>
  <si>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</si>
  <si>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</si>
  <si>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</si>
  <si>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</si>
  <si>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</si>
  <si>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</si>
  <si>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</si>
  <si>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</si>
  <si>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</si>
  <si>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</si>
  <si>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</si>
  <si>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</si>
  <si>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</si>
  <si>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</si>
  <si>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</si>
  <si>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</si>
  <si>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</si>
  <si>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</si>
  <si>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</si>
  <si>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</si>
  <si>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</si>
  <si>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</si>
  <si>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</si>
  <si>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</si>
  <si>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</si>
  <si>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</si>
  <si>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</si>
  <si>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</si>
  <si>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</si>
  <si>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</si>
  <si>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</si>
  <si>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</si>
  <si>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</si>
  <si>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</si>
  <si>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</si>
  <si>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</si>
  <si>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</si>
  <si>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</si>
  <si>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</si>
  <si>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</si>
  <si>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</si>
  <si>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</si>
  <si>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</si>
  <si>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</si>
  <si>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</si>
  <si>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</si>
  <si>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</si>
  <si>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</si>
  <si>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</si>
  <si>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</si>
  <si>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</si>
  <si>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</si>
  <si>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</si>
  <si>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</si>
  <si>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</si>
  <si>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</si>
  <si>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</si>
  <si>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</si>
  <si>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</si>
  <si>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</si>
  <si>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</si>
  <si>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</si>
  <si>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</si>
  <si>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</si>
  <si>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</si>
  <si>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</si>
  <si>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</si>
  <si>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</si>
  <si>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</si>
  <si>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</si>
  <si>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</si>
  <si>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</si>
  <si>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</si>
  <si>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</si>
  <si>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</si>
  <si>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</si>
  <si>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</si>
  <si>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</si>
  <si>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</si>
  <si>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</si>
  <si>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</si>
  <si>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</si>
  <si>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</si>
  <si>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</si>
  <si>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</si>
  <si>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</si>
  <si>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</si>
  <si>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</si>
  <si>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</si>
  <si>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</si>
  <si>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</si>
  <si>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</si>
  <si>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</si>
  <si>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</si>
  <si>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</si>
  <si>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</si>
  <si>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</si>
  <si>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</si>
  <si>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</si>
  <si>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</si>
  <si>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</si>
  <si>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</si>
  <si>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</si>
  <si>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</si>
  <si>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</si>
  <si>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</si>
  <si>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</si>
  <si>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</si>
  <si>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</si>
  <si>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</si>
  <si>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</si>
  <si>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</si>
  <si>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</si>
  <si>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</si>
  <si>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</si>
  <si>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</si>
  <si>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</si>
  <si>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</si>
  <si>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</si>
  <si>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</si>
  <si>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</si>
  <si>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</si>
  <si>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</si>
  <si>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</si>
  <si>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</si>
  <si>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</si>
  <si>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</si>
  <si>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</si>
  <si>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</si>
  <si>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</si>
  <si>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</si>
  <si>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</si>
  <si>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</si>
  <si>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</si>
  <si>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</si>
  <si>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</si>
  <si>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</si>
  <si>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</si>
  <si>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</si>
  <si>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</si>
  <si>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</si>
  <si>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</si>
  <si>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</si>
  <si>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</si>
  <si>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</si>
  <si>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</si>
  <si>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</si>
  <si>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</si>
  <si>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</si>
  <si>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</si>
  <si>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</si>
  <si>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</si>
  <si>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</si>
  <si>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</si>
  <si>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</si>
  <si>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</si>
  <si>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Pilot 150</t>
  </si>
  <si>
    <t>2,75 - 12</t>
  </si>
  <si>
    <t>лучевой</t>
  </si>
  <si>
    <t>Извлечён</t>
  </si>
  <si>
    <t>Самокатов И.М.</t>
  </si>
  <si>
    <t>21:36</t>
  </si>
  <si>
    <t>150 ml</t>
  </si>
  <si>
    <t>30 ml</t>
  </si>
  <si>
    <r>
      <rPr>
        <sz val="11"/>
        <color theme="1"/>
        <rFont val="Calibri"/>
        <family val="2"/>
        <charset val="204"/>
        <scheme val="minor"/>
      </rPr>
      <t>1)Контроль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</si>
  <si>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3,25 - 15</t>
  </si>
  <si>
    <t xml:space="preserve">выраженный кальциноз, неровности контуров. Антеградный  кровоток TIMI III. </t>
  </si>
  <si>
    <t xml:space="preserve">выраженный кальциноз пркосимального сегмента со стенозом до 40%, стенозы дистального сегмента  до 50%. Диффузные стенотические изменения ВТК 2 не менее 70% (d ~ 2.0 мм) Антеградный  кровоток TIMI III. </t>
  </si>
  <si>
    <r>
      <t xml:space="preserve">выраженный кальциноз проксимального сегмента и среднего сегментов, стенозы проксимального сегмента 30%, стеноз среднего сегмента до 50%.  Антеградный  кровоток TIMI III.  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 xml:space="preserve">выраженный кальциноз проксимального сегмента, стенозы проксимального сгмента до 60%.  Антеградный  кровоток TIMI III. </t>
    </r>
  </si>
  <si>
    <t>Совместно с д/кардиологом: с учетом клинических данных, ЭКГ и КАГ рекомендована реканализация ПКА</t>
  </si>
  <si>
    <t xml:space="preserve">выраженный кальциноз проксимального  и среднего сегментов. Стенозы проксимального  и среднего сегментов 40%, на границе среднего и дистального сегментов стеноз 60%, окклюзия на уровне "креста" ПКА, диффузные стенотические изменения на уровне средней трети ЗБВ  50%, стеноз устья ЗМЖВ 70% с пристеночным мелким тромбом.  Антеградный  кровоток TIMI 0. Rentrop 1 из бассейна ПНА </t>
  </si>
  <si>
    <t>Устье ПКА  катетеризировано проводниковым катетером Launcher JR  4.0 6Fr. Коронарные проводники Whisper LS и fielder  проведены в дистальные сегменты ЗБВ и ЗМЖВ. Аспирационным катетером Hunter аспирирован фрагмент тромба 2-2 мм. БК Колибри 2.75-15/12 (2 шт) выполнена предилатация субокклюзирующего стеноза зоны "креста" ПКА и ангиопластика устья ЗМЖВ. В зону "креста" ПКА с покрытием  дист/3 ПКА  и прокс/3 ЗБВ имплантирован DES Evermine 2.75 - 24 с постдилатацией и проксимальной оптимизацией стента БК NC Аксиома 3.25 - 15,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 - ЗБВ -ЗМЖВ  восстановлен до TIMI III, остаточный стеноз устья ЗМЖВ 40%.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</si>
</sst>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34" sqref="N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0.98958333333333337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0.99652777777777779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17054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16395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398</v>
      </c>
      <c r="H15" s="169" t="s">
        <v>528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6" t="s">
        <v>400</v>
      </c>
      <c r="H16" s="164">
        <v>5270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387</v>
      </c>
      <c r="H17" s="168">
        <f>H16*0.0019</f>
        <v>10.013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525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533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535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534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52" t="s">
        <v>537</v>
      </c>
      <c r="C32" s="252"/>
      <c r="D32" s="252"/>
      <c r="E32" s="252"/>
      <c r="F32" s="252"/>
      <c r="G32" s="252"/>
      <c r="H32" s="253"/>
    </row>
    <row r="33" spans="1:8" ht="14.45" customHeight="1">
      <c r="A33" s="38"/>
      <c r="B33" s="254"/>
      <c r="C33" s="254"/>
      <c r="D33" s="254"/>
      <c r="E33" s="254"/>
      <c r="F33" s="254"/>
      <c r="G33" s="254"/>
      <c r="H33" s="255"/>
    </row>
    <row r="34" spans="1:8" ht="15.6" customHeight="1">
      <c r="A34" s="38"/>
      <c r="B34" s="254"/>
      <c r="C34" s="254"/>
      <c r="D34" s="254"/>
      <c r="E34" s="254"/>
      <c r="F34" s="254"/>
      <c r="G34" s="254"/>
      <c r="H34" s="255"/>
    </row>
    <row r="35" spans="1:8" ht="14.45" customHeight="1">
      <c r="A35" s="38"/>
      <c r="B35" s="254"/>
      <c r="C35" s="254"/>
      <c r="D35" s="254"/>
      <c r="E35" s="254"/>
      <c r="F35" s="254"/>
      <c r="G35" s="254"/>
      <c r="H35" s="255"/>
    </row>
    <row r="36" spans="1:8" ht="15.6" customHeight="1">
      <c r="A36" s="38"/>
      <c r="B36" s="254"/>
      <c r="C36" s="254"/>
      <c r="D36" s="254"/>
      <c r="E36" s="254"/>
      <c r="F36" s="254"/>
      <c r="G36" s="254"/>
      <c r="H36" s="255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526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I33" sqref="I33:J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45450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0.99652777777777779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4.1666666666666664E-2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386</v>
      </c>
      <c r="B15" s="188">
        <f>IF(B14&lt;B13,B14+1,B14)-B13</f>
        <v>4.5138888888888951E-2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Самокатов И.М.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17054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16395</v>
      </c>
      <c r="C19" s="69"/>
      <c r="D19" s="69"/>
      <c r="E19" s="69"/>
      <c r="F19" s="69"/>
      <c r="G19" s="165" t="s">
        <v>398</v>
      </c>
      <c r="H19" s="180" t="str">
        <f>КАГ!H15</f>
        <v>21:36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400</v>
      </c>
      <c r="H20" s="181">
        <f>КАГ!H16</f>
        <v>5270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387</v>
      </c>
      <c r="H21" s="168">
        <f>КАГ!H17</f>
        <v>10.013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72" t="s">
        <v>389</v>
      </c>
      <c r="C23" s="162"/>
      <c r="D23" s="162"/>
      <c r="E23" s="162"/>
      <c r="F23" s="162"/>
      <c r="H23" s="39"/>
    </row>
    <row r="24" spans="1:8" ht="14.45" customHeight="1">
      <c r="A24" s="183" t="s">
        <v>388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538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394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392</v>
      </c>
      <c r="B40" s="178" t="s">
        <v>530</v>
      </c>
      <c r="C40" s="120"/>
      <c r="D40" s="245" t="s">
        <v>531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526</v>
      </c>
      <c r="G51" s="74" t="str">
        <f>$G$13</f>
        <v>Щербаков А.С.</v>
      </c>
      <c r="H51" s="64"/>
    </row>
    <row r="52" spans="1:8">
      <c r="A52" s="231" t="s">
        <v>370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5" sqref="C25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Самокатов И.М.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17054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16395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45450</v>
      </c>
    </row>
    <row r="11" spans="1:4">
      <c r="A11" s="27"/>
      <c r="B11" s="112"/>
      <c r="C11" s="112"/>
      <c r="D11" s="113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314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374</v>
      </c>
      <c r="C17" s="135" t="s">
        <v>410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374</v>
      </c>
      <c r="C18" s="135" t="s">
        <v>524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513</v>
      </c>
      <c r="C19" s="182" t="s">
        <v>532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55" t="s">
        <v>310</v>
      </c>
      <c r="C20" s="135"/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517</v>
      </c>
      <c r="C21" s="135" t="s">
        <v>449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M64" sqref="AM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446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7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30" t="s">
        <v>323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t="s">
        <v>357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s="161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t="s">
        <v>384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516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454</v>
      </c>
    </row>
    <row r="63" spans="1:33">
      <c r="A63">
        <v>62</v>
      </c>
      <c r="B63" t="s">
        <v>95</v>
      </c>
      <c r="C63" s="1" t="s">
        <v>324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343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456</v>
      </c>
    </row>
    <row r="65" spans="1:33">
      <c r="A65">
        <v>64</v>
      </c>
      <c r="B65" t="s">
        <v>4</v>
      </c>
      <c r="C65" t="s">
        <v>350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325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326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327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328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334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329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330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1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339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465</v>
      </c>
    </row>
    <row r="76" spans="1:33">
      <c r="A76">
        <v>75</v>
      </c>
      <c r="B76" t="s">
        <v>301</v>
      </c>
      <c r="C76" s="1" t="s">
        <v>331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466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366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2024-06-07T22:38:54Z</cp:lastPrinted>
  <dcterms:created xsi:type="dcterms:W3CDTF">2015-06-05T18:19:34Z</dcterms:created>
  <dcterms:modified xsi:type="dcterms:W3CDTF">2024-06-07T22:41:50Z</dcterms:modified>
</cp:coreProperties>
</file>