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66" i="1" s="1"/>
  <c r="P31" i="1"/>
  <c r="AC31" i="1"/>
  <c r="AC30" i="1"/>
  <c r="I72" i="1"/>
  <c r="J72" i="1"/>
  <c r="S56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55" i="1" l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43" i="1" s="1"/>
  <c r="S74" i="1"/>
  <c r="S75" i="1"/>
  <c r="U63" i="1"/>
  <c r="U71" i="1"/>
  <c r="U50" i="1"/>
  <c r="U67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48" i="1" l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48" i="1" l="1"/>
  <c r="J75" i="1"/>
  <c r="W75" i="1" s="1"/>
  <c r="V66" i="1"/>
  <c r="I75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75" i="1" l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G62" i="1"/>
  <c r="G63" i="1" s="1"/>
  <c r="M51" i="1"/>
  <c r="M52" i="1" s="1"/>
  <c r="M53" i="1" s="1"/>
  <c r="L50" i="1"/>
  <c r="X30" i="1" l="1"/>
  <c r="K75" i="1"/>
  <c r="X75" i="1" s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<sst xmlns="http://schemas.openxmlformats.org/spreadsheetml/2006/main" count="885" uniqueCount="536">
  <si>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</si>
  <si>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</si>
  <si>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</si>
  <si>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</si>
  <si>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</si>
  <si>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</si>
  <si>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</si>
  <si>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</si>
  <si>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</si>
  <si>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</si>
  <si>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</si>
  <si>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</si>
  <si>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</si>
  <si>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</si>
  <si>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</si>
  <si>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</si>
  <si>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</si>
  <si>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</si>
  <si>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</si>
  <si>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</si>
  <si>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</si>
  <si>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</si>
  <si>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</si>
  <si>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</si>
  <si>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</si>
  <si>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</si>
  <si>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</si>
  <si>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</si>
  <si>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</si>
  <si>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</si>
  <si>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</si>
  <si>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</si>
  <si>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</si>
  <si>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</si>
  <si>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</si>
  <si>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</si>
  <si>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</si>
  <si>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</si>
  <si>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</si>
  <si>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</si>
  <si>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</si>
  <si>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</si>
  <si>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</si>
  <si>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</si>
  <si>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</si>
  <si>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</si>
  <si>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</si>
  <si>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</si>
  <si>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</si>
  <si>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</si>
  <si>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</si>
  <si>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</si>
  <si>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</si>
  <si>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</si>
  <si>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</si>
  <si>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</si>
  <si>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</si>
  <si>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</si>
  <si>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</si>
  <si>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</si>
  <si>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</si>
  <si>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</si>
  <si>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</si>
  <si>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</si>
  <si>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</si>
  <si>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</si>
  <si>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</si>
  <si>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</si>
  <si>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</si>
  <si>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</si>
  <si>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</si>
  <si>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</si>
  <si>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</si>
  <si>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</si>
  <si>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</si>
  <si>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</si>
  <si>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</si>
  <si>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</si>
  <si>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</si>
  <si>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</si>
  <si>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</si>
  <si>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</si>
  <si>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</si>
  <si>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</si>
  <si>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</si>
  <si>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</si>
  <si>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</si>
  <si>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</si>
  <si>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</si>
  <si>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</si>
  <si>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</si>
  <si>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</si>
  <si>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</si>
  <si>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</si>
  <si>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</si>
  <si>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</si>
  <si>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</si>
  <si>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</si>
  <si>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</si>
  <si>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</si>
  <si>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</si>
  <si>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</si>
  <si>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</si>
  <si>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</si>
  <si>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</si>
  <si>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</si>
  <si>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</si>
  <si>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</si>
  <si>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</si>
  <si>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</si>
  <si>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</si>
  <si>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</si>
  <si>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</si>
  <si>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</si>
  <si>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</si>
  <si>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</si>
  <si>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</si>
  <si>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</si>
  <si>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</si>
  <si>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</si>
  <si>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</si>
  <si>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</si>
  <si>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</si>
  <si>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</si>
  <si>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</si>
  <si>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</si>
  <si>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</si>
  <si>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</si>
  <si>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</si>
  <si>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</si>
  <si>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</si>
  <si>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</si>
  <si>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</si>
  <si>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</si>
  <si>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</si>
  <si>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</si>
  <si>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</si>
  <si>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</si>
  <si>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</si>
  <si>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</si>
  <si>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</si>
  <si>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</si>
  <si>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</si>
  <si>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</si>
  <si>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</si>
  <si>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</si>
  <si>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</si>
  <si>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</si>
  <si>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</si>
  <si>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</si>
  <si>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</si>
  <si>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</si>
  <si>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</si>
  <si>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</si>
  <si>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</si>
  <si>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</si>
  <si>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</si>
  <si>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</si>
  <si>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</si>
  <si>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</si>
  <si>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</si>
  <si>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</si>
  <si>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</si>
  <si>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</si>
  <si>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</si>
  <si>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</si>
  <si>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</si>
  <si>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</si>
  <si>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</si>
  <si>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</si>
  <si>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</si>
  <si>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</si>
  <si>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</si>
  <si>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</si>
  <si>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</si>
  <si>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</si>
  <si>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</si>
  <si>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</si>
  <si>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</si>
  <si>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</si>
  <si>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</si>
  <si>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</si>
  <si>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</si>
  <si>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</si>
  <si>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</si>
  <si>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</si>
  <si>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</si>
  <si>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</si>
  <si>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</si>
  <si>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</si>
  <si>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</si>
  <si>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</si>
  <si>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</si>
  <si>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</si>
  <si>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</si>
  <si>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</si>
  <si>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</si>
  <si>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</si>
  <si>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</si>
  <si>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</si>
  <si>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</si>
  <si>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</si>
  <si>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</si>
  <si>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</si>
  <si>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</si>
  <si>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</si>
  <si>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</si>
  <si>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</si>
  <si>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</si>
  <si>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</si>
  <si>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</si>
  <si>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</si>
  <si>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</si>
  <si>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</si>
  <si>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</si>
  <si>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</si>
  <si>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</si>
  <si>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</si>
  <si>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</si>
  <si>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</si>
  <si>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</si>
  <si>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</si>
  <si>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</si>
  <si>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</si>
  <si>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</si>
  <si>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</si>
  <si>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</si>
  <si>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</si>
  <si>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</si>
  <si>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</si>
  <si>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</si>
  <si>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</si>
  <si>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</si>
  <si>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</si>
  <si>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</si>
  <si>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</si>
  <si>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</si>
  <si>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</si>
  <si>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</si>
  <si>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</si>
  <si>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</si>
  <si>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</si>
  <si>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</si>
  <si>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</si>
  <si>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</si>
  <si>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</si>
  <si>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</si>
  <si>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</si>
  <si>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</si>
  <si>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</si>
  <si>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</si>
  <si>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</si>
  <si>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</si>
  <si>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</si>
  <si>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</si>
  <si>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</si>
  <si>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</si>
  <si>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</si>
  <si>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</si>
  <si>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</si>
  <si>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</si>
  <si>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</si>
  <si>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</si>
  <si>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</si>
  <si>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</si>
  <si>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</si>
  <si>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</si>
  <si>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</si>
  <si>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</si>
  <si>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</si>
  <si>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</si>
  <si>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</si>
  <si>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</si>
  <si>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</si>
  <si>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</si>
  <si>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</si>
  <si>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</si>
  <si>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</si>
  <si>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</si>
  <si>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</si>
  <si>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</si>
  <si>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</si>
  <si>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</si>
  <si>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</si>
  <si>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</si>
  <si>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</si>
  <si>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</si>
  <si>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</si>
  <si>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</si>
  <si>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</si>
  <si>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</si>
  <si>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</si>
  <si>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</si>
  <si>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</si>
  <si>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</si>
  <si>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</si>
  <si>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</si>
  <si>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</si>
  <si>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</si>
  <si>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</si>
  <si>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</si>
  <si>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</si>
  <si>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</si>
  <si>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</si>
  <si>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</si>
  <si>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</si>
  <si>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</si>
  <si>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</si>
  <si>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</si>
  <si>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</si>
  <si>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</si>
  <si>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</si>
  <si>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</si>
  <si>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</si>
  <si>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</si>
  <si>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</si>
  <si>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</si>
  <si>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</si>
  <si>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</si>
  <si>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</si>
  <si>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</si>
  <si>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</si>
  <si>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</si>
  <si>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</si>
  <si>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</si>
  <si>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</si>
  <si>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</si>
  <si>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</si>
  <si>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</si>
  <si>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</si>
  <si>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</si>
  <si>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</si>
  <si>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</si>
  <si>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</si>
  <si>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</si>
  <si>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</si>
  <si>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</si>
  <si>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</si>
  <si>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</si>
  <si>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</si>
  <si>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</si>
  <si>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</si>
  <si>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</si>
  <si>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</si>
  <si>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</si>
  <si>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</si>
  <si>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</si>
  <si>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</si>
  <si>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</si>
  <si>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</si>
  <si>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</si>
  <si>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</si>
  <si>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</si>
  <si>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</si>
  <si>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</si>
  <si>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</si>
  <si>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</si>
  <si>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</si>
  <si>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</si>
  <si>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</si>
  <si>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</si>
  <si>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</si>
  <si>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</si>
  <si>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</si>
  <si>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</si>
  <si>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</si>
  <si>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</si>
  <si>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</si>
  <si>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</si>
  <si>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</si>
  <si>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</si>
  <si>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</si>
  <si>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</si>
  <si>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</si>
  <si>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</si>
  <si>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</si>
  <si>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</si>
  <si>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</si>
  <si>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</si>
  <si>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</si>
  <si>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</si>
  <si>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</si>
  <si>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</si>
  <si>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</si>
  <si>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</si>
  <si>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</si>
  <si>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</si>
  <si>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</si>
  <si>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</si>
  <si>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</si>
  <si>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</si>
  <si>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</si>
  <si>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</si>
  <si>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</si>
  <si>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</si>
  <si>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</si>
  <si>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</si>
  <si>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</si>
  <si>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</si>
  <si>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</si>
  <si>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</si>
  <si>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</si>
  <si>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</si>
  <si>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</si>
  <si>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</si>
  <si>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</si>
  <si>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</si>
  <si>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</si>
  <si>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</si>
  <si>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</si>
  <si>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</si>
  <si>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</si>
  <si>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</si>
  <si>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</si>
  <si>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</si>
  <si>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</si>
  <si>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</si>
  <si>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</si>
  <si>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</si>
  <si>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</si>
  <si>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</si>
  <si>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</si>
  <si>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</si>
  <si>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</si>
  <si>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</si>
  <si>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</si>
  <si>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</si>
  <si>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</si>
  <si>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</si>
  <si>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</si>
  <si>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</si>
  <si>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</si>
  <si>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</si>
  <si>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</si>
  <si>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</si>
  <si>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</si>
  <si>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</si>
  <si>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</si>
  <si>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</si>
  <si>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</si>
  <si>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</si>
  <si>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</si>
  <si>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</si>
  <si>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</si>
  <si>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</si>
  <si>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</si>
  <si>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</si>
  <si>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</si>
  <si>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</si>
  <si>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</si>
  <si>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</si>
  <si>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</si>
  <si>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</si>
  <si>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</si>
  <si>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</si>
  <si>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</si>
  <si>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</si>
  <si>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</si>
  <si>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</si>
  <si>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</si>
  <si>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</si>
  <si>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</si>
  <si>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</si>
  <si>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</si>
  <si>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</si>
  <si>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</si>
  <si>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</si>
  <si>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</si>
  <si>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</si>
  <si>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</si>
  <si>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</si>
  <si>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</si>
  <si>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</si>
  <si>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</si>
  <si>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</si>
  <si>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</si>
  <si>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</si>
  <si>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</si>
  <si>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</si>
  <si>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</si>
  <si>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</si>
  <si>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</si>
  <si>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</si>
  <si>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</si>
  <si>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</si>
  <si>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</si>
  <si>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</si>
  <si>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</si>
  <si>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</si>
  <si>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</si>
  <si>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</si>
  <si>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</si>
  <si>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</si>
  <si>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</si>
  <si>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</si>
  <si>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</si>
  <si>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</si>
  <si>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</si>
  <si>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</si>
  <si>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</si>
  <si>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</si>
  <si>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</si>
  <si>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</si>
  <si>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</si>
  <si>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</si>
  <si>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</si>
  <si>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</si>
  <si>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</si>
  <si>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</si>
  <si>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</si>
  <si>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</si>
  <si>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</si>
  <si>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</si>
  <si>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</si>
  <si>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</si>
  <si>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</si>
  <si>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</si>
  <si>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</si>
  <si>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</si>
  <si>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</si>
  <si>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</si>
  <si>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</si>
  <si>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</si>
  <si>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</si>
  <si>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</si>
  <si>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30 ml</t>
  </si>
  <si>
    <t>Устье ПНА катетеризировано проводниковым катетером Launcher EBU  3.5 6Fr. Коронарный проводник Whisper LS проведён в дистальный сегмент ПНА.  В зону среднего сегмента последовательно с оверлаппингом  имплантированы DES Evermine 2.75 - 32 и  DES Калипсо  3.5-13 мм, давлением до  14 атм. с  постдилатацией дистального стента  и зоны оверлаппинга баллоном от стента 3.5,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</si>
  <si>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3,5 - 13</t>
  </si>
  <si>
    <t>05:36</t>
  </si>
  <si>
    <t xml:space="preserve">Сбалансированный </t>
  </si>
  <si>
    <t>выраженный кальциноз, экцентричный  стеноз тела 50%, дист/3 60%</t>
  </si>
  <si>
    <t xml:space="preserve">выраженный кальциноз проксимального сегмента, эксцентричный стеноз устья ПНА до 70%, стеноз проксимального сегмента до 50%, стеноз локальный 30%.  Антеградный  кровоток TIMI III. </t>
  </si>
  <si>
    <t xml:space="preserve">неровности контуров проксимального сегмента, стенозы среднего и дистального сегмента до 50%, стеноз устья ВТК 80%. Антеградный  кровоток TIMI III. </t>
  </si>
  <si>
    <t xml:space="preserve">стенозы проксимального сегмента 70%, ХТО на уровне среднего сегмента. Антеградный  кровоток TIMI 0. Ретроградный кровоток в ЗМЖВ и частично в дистальный сегмент ПКА за счёт преимущественно бассейна ОА. </t>
  </si>
  <si>
    <t>Шуникова В.П.</t>
  </si>
  <si>
    <t>С учётом характера поражения коронарного русла: бифуркационный кальцинированный  стеноз ствола ЛКА, стабильной гемодинамики, отсутсвия болевого синдрома принято решение в пользу консервативной стратегии т.к риски возникновения смерти и/или тяжёлых  периоперационных осложнений   значительно превышают потенциальную пользу от ЧКВ.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</si>
</sst>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0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D43" sqref="D43:H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6" t="s">
        <v>213</v>
      </c>
      <c r="B6" s="217"/>
      <c r="C6" s="217"/>
      <c r="D6" s="217"/>
      <c r="E6" s="217"/>
      <c r="F6" s="217"/>
      <c r="G6" s="217"/>
      <c r="H6" s="218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45450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0.62152777777777779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0.64236111111111105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3" t="s">
        <v>534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15812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81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16359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1440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2.7360000000000002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9" t="s">
        <v>530</v>
      </c>
      <c r="C20" s="220"/>
      <c r="D20" s="220"/>
      <c r="E20" s="220"/>
      <c r="F20" s="220"/>
      <c r="G20" s="220"/>
      <c r="H20" s="221"/>
    </row>
    <row r="21" spans="1:8">
      <c r="A21" s="58"/>
      <c r="B21" s="222"/>
      <c r="C21" s="222"/>
      <c r="D21" s="222"/>
      <c r="E21" s="222"/>
      <c r="F21" s="222"/>
      <c r="G21" s="222"/>
      <c r="H21" s="223"/>
    </row>
    <row r="22" spans="1:8" ht="15.6" customHeight="1">
      <c r="A22" s="59" t="s">
        <v>271</v>
      </c>
      <c r="B22" s="224" t="s">
        <v>531</v>
      </c>
      <c r="C22" s="224"/>
      <c r="D22" s="224"/>
      <c r="E22" s="224"/>
      <c r="F22" s="224"/>
      <c r="G22" s="224"/>
      <c r="H22" s="225"/>
    </row>
    <row r="23" spans="1:8" ht="14.45" customHeight="1">
      <c r="A23" s="38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60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3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4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59" t="s">
        <v>272</v>
      </c>
      <c r="B27" s="224" t="s">
        <v>532</v>
      </c>
      <c r="C27" s="224"/>
      <c r="D27" s="224"/>
      <c r="E27" s="224"/>
      <c r="F27" s="224"/>
      <c r="G27" s="224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24" t="s">
        <v>533</v>
      </c>
      <c r="C32" s="224"/>
      <c r="D32" s="224"/>
      <c r="E32" s="224"/>
      <c r="F32" s="224"/>
      <c r="G32" s="224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12" t="str">
        <f>IF($A$6=Вмешательства!$D$3,Вмешательства!$F$18,"")</f>
        <v/>
      </c>
      <c r="E37" s="212"/>
      <c r="F37" s="119"/>
      <c r="G37" s="119"/>
      <c r="H37" s="123"/>
    </row>
    <row r="38" spans="1:8" ht="14.45" customHeight="1">
      <c r="A38" s="38"/>
      <c r="C38" s="124"/>
      <c r="D38" s="213"/>
      <c r="E38" s="214"/>
      <c r="F38" s="214"/>
      <c r="G38" s="214"/>
      <c r="H38" s="215"/>
    </row>
    <row r="39" spans="1:8" ht="14.45" customHeight="1">
      <c r="A39" s="35"/>
      <c r="B39" s="119"/>
      <c r="C39" s="124"/>
      <c r="D39" s="214"/>
      <c r="E39" s="214"/>
      <c r="F39" s="214"/>
      <c r="G39" s="214"/>
      <c r="H39" s="215"/>
    </row>
    <row r="40" spans="1:8" ht="14.45" customHeight="1">
      <c r="A40" s="35"/>
      <c r="B40" s="119"/>
      <c r="C40" s="124"/>
      <c r="D40" s="214"/>
      <c r="E40" s="214"/>
      <c r="F40" s="214"/>
      <c r="G40" s="214"/>
      <c r="H40" s="215"/>
    </row>
    <row r="41" spans="1:8" ht="14.45" customHeight="1">
      <c r="A41" s="35"/>
      <c r="B41" s="119"/>
      <c r="C41" s="124"/>
      <c r="D41" s="214"/>
      <c r="E41" s="214"/>
      <c r="F41" s="214"/>
      <c r="G41" s="214"/>
      <c r="H41" s="215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51" t="s">
        <v>535</v>
      </c>
      <c r="E43" s="210"/>
      <c r="F43" s="210"/>
      <c r="G43" s="210"/>
      <c r="H43" s="211"/>
    </row>
    <row r="44" spans="1:8" ht="14.45" customHeight="1">
      <c r="A44" s="35"/>
      <c r="B44" s="119"/>
      <c r="C44" s="126"/>
      <c r="D44" s="210"/>
      <c r="E44" s="210"/>
      <c r="F44" s="210"/>
      <c r="G44" s="210"/>
      <c r="H44" s="211"/>
    </row>
    <row r="45" spans="1:8" ht="14.45" customHeight="1">
      <c r="A45" s="35"/>
      <c r="B45" s="119"/>
      <c r="C45" s="126"/>
      <c r="D45" s="210"/>
      <c r="E45" s="210"/>
      <c r="F45" s="210"/>
      <c r="G45" s="210"/>
      <c r="H45" s="211"/>
    </row>
    <row r="46" spans="1:8">
      <c r="A46" s="35"/>
      <c r="B46" s="119"/>
      <c r="C46" s="126"/>
      <c r="D46" s="210"/>
      <c r="E46" s="210"/>
      <c r="F46" s="210"/>
      <c r="G46" s="210"/>
      <c r="H46" s="211"/>
    </row>
    <row r="47" spans="1:8">
      <c r="A47" s="38"/>
      <c r="C47" s="126"/>
      <c r="D47" s="210"/>
      <c r="E47" s="210"/>
      <c r="F47" s="210"/>
      <c r="G47" s="210"/>
      <c r="H47" s="211"/>
    </row>
    <row r="48" spans="1:8">
      <c r="A48" s="38"/>
      <c r="C48" s="126"/>
      <c r="D48" s="210"/>
      <c r="E48" s="210"/>
      <c r="F48" s="210"/>
      <c r="G48" s="210"/>
      <c r="H48" s="211"/>
    </row>
    <row r="49" spans="1:13">
      <c r="A49" s="38"/>
      <c r="B49" s="205"/>
      <c r="C49" s="206"/>
      <c r="D49" s="210"/>
      <c r="E49" s="210"/>
      <c r="F49" s="210"/>
      <c r="G49" s="210"/>
      <c r="H49" s="211"/>
    </row>
    <row r="50" spans="1:13">
      <c r="A50" s="38"/>
      <c r="D50" s="210"/>
      <c r="E50" s="210"/>
      <c r="F50" s="210"/>
      <c r="G50" s="210"/>
      <c r="H50" s="211"/>
      <c r="M50" t="s">
        <v>211</v>
      </c>
    </row>
    <row r="51" spans="1:13">
      <c r="A51" s="62" t="s">
        <v>204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N26" sqref="N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221</v>
      </c>
      <c r="D8" s="239"/>
      <c r="E8" s="239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9"/>
      <c r="D9" s="239"/>
      <c r="E9" s="239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3"/>
      <c r="D10" s="243"/>
      <c r="E10" s="243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45450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0.96319444444444446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0.99652777777777779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3.3333333333333326E-2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Шуникова В.П.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15812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81</v>
      </c>
      <c r="H18" s="39"/>
    </row>
    <row r="19" spans="1:8" ht="14.45" customHeight="1">
      <c r="A19" s="15" t="s">
        <v>12</v>
      </c>
      <c r="B19" s="68">
        <f>КАГ!B14</f>
        <v>16359</v>
      </c>
      <c r="C19" s="69"/>
      <c r="D19" s="69"/>
      <c r="E19" s="69"/>
      <c r="F19" s="69"/>
      <c r="G19" s="165" t="s">
        <v>399</v>
      </c>
      <c r="H19" s="180" t="str">
        <f>КАГ!H15</f>
        <v>05:36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1440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2.7360000000000002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526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44" t="s">
        <v>400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45450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Шуникова В.П.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15812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81</v>
      </c>
    </row>
    <row r="7" spans="1:4">
      <c r="A7" s="38"/>
      <c r="C7" s="101" t="s">
        <v>12</v>
      </c>
      <c r="D7" s="103">
        <f>КАГ!$B$14</f>
        <v>16359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45450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524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4" t="s">
        <v>310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519</v>
      </c>
      <c r="C16" s="135" t="s">
        <v>527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520</v>
      </c>
      <c r="C17" s="135" t="s">
        <v>455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4" t="s">
        <v>326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2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1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1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1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1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2024-06-04T21:20:01Z</cp:lastPrinted>
  <dcterms:created xsi:type="dcterms:W3CDTF">2015-06-05T18:19:34Z</dcterms:created>
  <dcterms:modified xsi:type="dcterms:W3CDTF">2024-06-07T12:44:49Z</dcterms:modified>
</cp:coreProperties>
</file>