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W74" i="1"/>
  <c r="V71" i="1"/>
  <c r="V50" i="1"/>
  <c r="V40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51" i="1" l="1"/>
  <c r="W65" i="1"/>
  <c r="W72" i="1"/>
  <c r="W73" i="1"/>
  <c r="W68" i="1"/>
  <c r="W57" i="1"/>
  <c r="V58" i="1"/>
  <c r="V68" i="1"/>
  <c r="V70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29" i="1" l="1"/>
  <c r="X10" i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1" i="1"/>
  <c r="Y72" i="1"/>
  <c r="Y5" i="1"/>
  <c r="Y56" i="1"/>
  <c r="Y4" i="1"/>
  <c r="M70" i="1"/>
  <c r="Y3" i="1" l="1"/>
  <c r="Y24" i="1"/>
  <c r="Y41" i="1"/>
  <c r="Y7" i="1"/>
  <c r="Y21" i="1"/>
  <c r="Y19" i="1"/>
  <c r="Y45" i="1"/>
  <c r="Y32" i="1"/>
  <c r="Y57" i="1"/>
  <c r="Y28" i="1"/>
  <c r="Y44" i="1"/>
  <c r="Y37" i="1"/>
  <c r="Y16" i="1"/>
  <c r="Y74" i="1"/>
  <c r="Y73" i="1"/>
  <c r="Y70" i="1"/>
  <c r="Y30" i="1"/>
  <c r="Y33" i="1"/>
  <c r="Y23" i="1"/>
  <c r="Y66" i="1"/>
  <c r="Y6" i="1"/>
  <c r="Y29" i="1"/>
  <c r="Y11" i="1"/>
  <c r="Y25" i="1"/>
  <c r="Y67" i="1"/>
  <c r="Y34" i="1"/>
  <c r="Y35" i="1"/>
  <c r="Y8" i="1"/>
  <c r="Y60" i="1"/>
  <c r="Y10" i="1"/>
  <c r="Y36" i="1"/>
  <c r="Y48" i="1"/>
  <c r="Y20" i="1"/>
  <c r="Y51" i="1"/>
  <c r="Y31" i="1"/>
  <c r="Y71" i="1"/>
  <c r="Y13" i="1"/>
  <c r="Y9" i="1"/>
  <c r="Y50" i="1"/>
  <c r="Y15" i="1"/>
  <c r="Y42" i="1"/>
  <c r="Y17" i="1"/>
  <c r="Y65" i="1"/>
  <c r="Y47" i="1"/>
  <c r="Y46" i="1"/>
  <c r="Y55" i="1"/>
  <c r="Y18" i="1"/>
  <c r="Y62" i="1"/>
  <c r="Y58" i="1"/>
  <c r="Y68" i="1"/>
  <c r="Y22" i="1"/>
  <c r="Y49" i="1"/>
  <c r="Y54" i="1"/>
  <c r="Y52" i="1"/>
  <c r="Y26" i="1"/>
  <c r="Y40" i="1"/>
  <c r="Y12" i="1"/>
  <c r="Y59" i="1"/>
  <c r="Y53" i="1"/>
  <c r="Y14" i="1"/>
  <c r="Y39" i="1"/>
  <c r="Y43" i="1"/>
  <c r="Y38" i="1"/>
  <c r="Y27" i="1"/>
  <c r="Y64" i="1"/>
  <c r="Y63" i="1"/>
  <c r="Y75" i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<sst xmlns="http://schemas.openxmlformats.org/spreadsheetml/2006/main" count="888" uniqueCount="535">
  <si>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</si>
  <si>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</si>
  <si>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</si>
  <si>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</si>
  <si>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</si>
  <si>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</si>
  <si>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</si>
  <si>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</si>
  <si>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</si>
  <si>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</si>
  <si>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</si>
  <si>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</si>
  <si>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</si>
  <si>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</si>
  <si>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</si>
  <si>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</si>
  <si>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</si>
  <si>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</si>
  <si>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</si>
  <si>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</si>
  <si>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</si>
  <si>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</si>
  <si>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</si>
  <si>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</si>
  <si>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</si>
  <si>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</si>
  <si>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</si>
  <si>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</si>
  <si>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</si>
  <si>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</si>
  <si>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</si>
  <si>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</si>
  <si>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</si>
  <si>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</si>
  <si>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</si>
  <si>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</si>
  <si>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</si>
  <si>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</si>
  <si>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</si>
  <si>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</si>
  <si>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</si>
  <si>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</si>
  <si>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</si>
  <si>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</si>
  <si>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</si>
  <si>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</si>
  <si>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</si>
  <si>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</si>
  <si>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</si>
  <si>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</si>
  <si>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</si>
  <si>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</si>
  <si>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</si>
  <si>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</si>
  <si>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</si>
  <si>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</si>
  <si>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</si>
  <si>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</si>
  <si>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</si>
  <si>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</si>
  <si>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</si>
  <si>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</si>
  <si>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</si>
  <si>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</si>
  <si>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</si>
  <si>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</si>
  <si>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</si>
  <si>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</si>
  <si>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</si>
  <si>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</si>
  <si>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</si>
  <si>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</si>
  <si>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</si>
  <si>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</si>
  <si>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</si>
  <si>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</si>
  <si>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</si>
  <si>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</si>
  <si>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</si>
  <si>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</si>
  <si>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</si>
  <si>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</si>
  <si>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</si>
  <si>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</si>
  <si>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</si>
  <si>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</si>
  <si>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</si>
  <si>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</si>
  <si>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</si>
  <si>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</si>
  <si>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</si>
  <si>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</si>
  <si>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</si>
  <si>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</si>
  <si>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</si>
  <si>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</si>
  <si>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</si>
  <si>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</si>
  <si>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</si>
  <si>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</si>
  <si>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</si>
  <si>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</si>
  <si>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</si>
  <si>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</si>
  <si>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</si>
  <si>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</si>
  <si>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</si>
  <si>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</si>
  <si>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</si>
  <si>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</si>
  <si>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</si>
  <si>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</si>
  <si>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</si>
  <si>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</si>
  <si>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</si>
  <si>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</si>
  <si>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</si>
  <si>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</si>
  <si>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</si>
  <si>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</si>
  <si>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</si>
  <si>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</si>
  <si>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</si>
  <si>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</si>
  <si>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</si>
  <si>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</si>
  <si>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</si>
  <si>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</si>
  <si>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</si>
  <si>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</si>
  <si>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</si>
  <si>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</si>
  <si>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</si>
  <si>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</si>
  <si>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</si>
  <si>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</si>
  <si>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</si>
  <si>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</si>
  <si>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</si>
  <si>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</si>
  <si>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</si>
  <si>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</si>
  <si>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</si>
  <si>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</si>
  <si>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</si>
  <si>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</si>
  <si>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</si>
  <si>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</si>
  <si>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</si>
  <si>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</si>
  <si>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</si>
  <si>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</si>
  <si>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</si>
  <si>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</si>
  <si>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</si>
  <si>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</si>
  <si>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</si>
  <si>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</si>
  <si>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</si>
  <si>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</si>
  <si>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</si>
  <si>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</si>
  <si>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</si>
  <si>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</si>
  <si>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</si>
  <si>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</si>
  <si>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</si>
  <si>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</si>
  <si>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</si>
  <si>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</si>
  <si>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</si>
  <si>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</si>
  <si>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</si>
  <si>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</si>
  <si>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</si>
  <si>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</si>
  <si>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</si>
  <si>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</si>
  <si>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</si>
  <si>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</si>
  <si>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</si>
  <si>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</si>
  <si>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</si>
  <si>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</si>
  <si>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</si>
  <si>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</si>
  <si>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</si>
  <si>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</si>
  <si>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</si>
  <si>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</si>
  <si>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</si>
  <si>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</si>
  <si>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</si>
  <si>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</si>
  <si>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</si>
  <si>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</si>
  <si>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</si>
  <si>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</si>
  <si>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</si>
  <si>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</si>
  <si>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</si>
  <si>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</si>
  <si>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</si>
  <si>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</si>
  <si>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</si>
  <si>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</si>
  <si>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</si>
  <si>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</si>
  <si>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</si>
  <si>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</si>
  <si>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</si>
  <si>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</si>
  <si>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</si>
  <si>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</si>
  <si>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</si>
  <si>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</si>
  <si>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</si>
  <si>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</si>
  <si>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</si>
  <si>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</si>
  <si>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</si>
  <si>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</si>
  <si>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</si>
  <si>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</si>
  <si>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</si>
  <si>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</si>
  <si>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</si>
  <si>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</si>
  <si>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</si>
  <si>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</si>
  <si>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</si>
  <si>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</si>
  <si>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</si>
  <si>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</si>
  <si>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</si>
  <si>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</si>
  <si>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</si>
  <si>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</si>
  <si>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</si>
  <si>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</si>
  <si>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</si>
  <si>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</si>
  <si>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</si>
  <si>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</si>
  <si>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</si>
  <si>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</si>
  <si>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</si>
  <si>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</si>
  <si>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</si>
  <si>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</si>
  <si>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</si>
  <si>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</si>
  <si>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</si>
  <si>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</si>
  <si>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</si>
  <si>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</si>
  <si>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</si>
  <si>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</si>
  <si>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</si>
  <si>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</si>
  <si>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</si>
  <si>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</si>
  <si>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</si>
  <si>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</si>
  <si>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</si>
  <si>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</si>
  <si>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</si>
  <si>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</si>
  <si>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</si>
  <si>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</si>
  <si>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</si>
  <si>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</si>
  <si>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</si>
  <si>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</si>
  <si>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</si>
  <si>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</si>
  <si>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</si>
  <si>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</si>
  <si>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</si>
  <si>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</si>
  <si>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</si>
  <si>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</si>
  <si>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</si>
  <si>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</si>
  <si>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</si>
  <si>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</si>
  <si>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</si>
  <si>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</si>
  <si>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</si>
  <si>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</si>
  <si>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</si>
  <si>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</si>
  <si>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</si>
  <si>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</si>
  <si>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</si>
  <si>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</si>
  <si>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</si>
  <si>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</si>
  <si>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</si>
  <si>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</si>
  <si>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</si>
  <si>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</si>
  <si>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</si>
  <si>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</si>
  <si>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</si>
  <si>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</si>
  <si>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</si>
  <si>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</si>
  <si>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</si>
  <si>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</si>
  <si>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</si>
  <si>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</si>
  <si>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</si>
  <si>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</si>
  <si>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</si>
  <si>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</si>
  <si>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</si>
  <si>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</si>
  <si>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</si>
  <si>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</si>
  <si>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</si>
  <si>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</si>
  <si>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</si>
  <si>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</si>
  <si>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</si>
  <si>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</si>
  <si>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</si>
  <si>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</si>
  <si>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</si>
  <si>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</si>
  <si>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</si>
  <si>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</si>
  <si>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</si>
  <si>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</si>
  <si>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</si>
  <si>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</si>
  <si>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</si>
  <si>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</si>
  <si>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</si>
  <si>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</si>
  <si>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</si>
  <si>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</si>
  <si>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</si>
  <si>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</si>
  <si>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</si>
  <si>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</si>
  <si>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</si>
  <si>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</si>
  <si>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</si>
  <si>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</si>
  <si>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</si>
  <si>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</si>
  <si>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</si>
  <si>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</si>
  <si>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</si>
  <si>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</si>
  <si>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</si>
  <si>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</si>
  <si>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</si>
  <si>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</si>
  <si>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</si>
  <si>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</si>
  <si>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</si>
  <si>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</si>
  <si>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</si>
  <si>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</si>
  <si>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</si>
  <si>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</si>
  <si>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</si>
  <si>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</si>
  <si>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</si>
  <si>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</si>
  <si>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</si>
  <si>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</si>
  <si>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</si>
  <si>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</si>
  <si>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</si>
  <si>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</si>
  <si>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</si>
  <si>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</si>
  <si>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</si>
  <si>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</si>
  <si>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</si>
  <si>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</si>
  <si>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</si>
  <si>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</si>
  <si>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</si>
  <si>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</si>
  <si>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</si>
  <si>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</si>
  <si>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</si>
  <si>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</si>
  <si>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</si>
  <si>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</si>
  <si>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</si>
  <si>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</si>
  <si>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</si>
  <si>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</si>
  <si>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</si>
  <si>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</si>
  <si>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</si>
  <si>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</si>
  <si>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</si>
  <si>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</si>
  <si>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</si>
  <si>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</si>
  <si>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</si>
  <si>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</si>
  <si>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</si>
  <si>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</si>
  <si>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</si>
  <si>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</si>
  <si>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</si>
  <si>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</si>
  <si>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</si>
  <si>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</si>
  <si>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</si>
  <si>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</si>
  <si>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</si>
  <si>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</si>
  <si>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</si>
  <si>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</si>
  <si>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</si>
  <si>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</si>
  <si>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</si>
  <si>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</si>
  <si>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</si>
  <si>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</si>
  <si>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</si>
  <si>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</si>
  <si>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</si>
  <si>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</si>
  <si>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</si>
  <si>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</si>
  <si>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</si>
  <si>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</si>
  <si>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</si>
  <si>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</si>
  <si>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</si>
  <si>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</si>
  <si>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</si>
  <si>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</si>
  <si>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</si>
  <si>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</si>
  <si>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</si>
  <si>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</si>
  <si>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</si>
  <si>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</si>
  <si>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</si>
  <si>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</si>
  <si>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</si>
  <si>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</si>
  <si>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</si>
  <si>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</si>
  <si>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</si>
  <si>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</si>
  <si>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</si>
  <si>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</si>
  <si>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</si>
  <si>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</si>
  <si>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</si>
  <si>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</si>
  <si>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</si>
  <si>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</si>
  <si>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</si>
  <si>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</si>
  <si>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</si>
  <si>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</si>
  <si>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</si>
  <si>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</si>
  <si>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</si>
  <si>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</si>
  <si>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</si>
  <si>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</si>
  <si>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</si>
  <si>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</si>
  <si>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</si>
  <si>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</si>
  <si>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</si>
  <si>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</si>
  <si>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</si>
  <si>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</si>
  <si>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</si>
  <si>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</si>
  <si>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</si>
  <si>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</si>
  <si>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</si>
  <si>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</si>
  <si>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</si>
  <si>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</si>
  <si>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</si>
  <si>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</si>
  <si>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</si>
  <si>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</si>
  <si>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</si>
  <si>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</si>
  <si>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</si>
  <si>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</si>
  <si>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</si>
  <si>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</si>
  <si>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</si>
  <si>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</si>
  <si>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</si>
  <si>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</si>
  <si>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</si>
  <si>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</si>
  <si>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</si>
  <si>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</si>
  <si>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</si>
  <si>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</si>
  <si>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</si>
  <si>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</si>
  <si>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</si>
  <si>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</si>
  <si>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</si>
  <si>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</si>
  <si>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</si>
  <si>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</si>
  <si>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</si>
  <si>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</si>
  <si>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</si>
  <si>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</si>
  <si>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</si>
  <si>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50 ml</t>
  </si>
  <si>
    <t>19:24</t>
  </si>
  <si>
    <t>Аглов А.И.</t>
  </si>
  <si>
    <t>Правый</t>
  </si>
  <si>
    <t>проходим, контуры ровные</t>
  </si>
  <si>
    <t>проходим, контуры ровные. Антеградный  кровоток TIMI III.</t>
  </si>
  <si>
    <t>Совместно с д/кардиологом: с учетом клинических данных, ЭКГ и КАГ рекомендована экстренная реканализация ПКА.</t>
  </si>
  <si>
    <t>150 ml</t>
  </si>
  <si>
    <t>100 ml</t>
  </si>
  <si>
    <r>
      <t xml:space="preserve">1) Контроль места пункции, </t>
    </r>
    <r>
      <rPr>
        <b/>
        <i/>
        <u/>
        <sz val="11"/>
        <color theme="1"/>
        <rFont val="Calibri"/>
        <family val="2"/>
        <charset val="204"/>
        <scheme val="minor"/>
      </rPr>
      <t>повязка  на руке до 8 ч.</t>
    </r>
  </si>
  <si>
    <t>массивная тромботическая окклюзия на уровне проксимального сегмента. Анализ ангиографии после реканализации и аспирации:  определяются тандемные нестабильные стенозы ~90%. Дистальная окклюзия ПЖВ.   Антеградный  кровоток TIMI 0. TTG5. Коллатерали из ОА и ПНА (преимущественно из ПНА) с ретроградным контрастированием ЗМЖВ и ЗБВ ПКА.</t>
  </si>
  <si>
    <r>
      <t xml:space="preserve">Устье ПКА катетеризировано проводниковым катетером Launcher JR  4.0 6Fr. Коронарный проводник whisper LS c поддержкой БК Колибри 2.0-15(предилатация не производилась!!!) удалось провести через зону массивного тромбоза в дистальный сегмент ПКА. Аспирационным катером Medtronic Export Advance выполнена реканализация артерии, аспирированы крупные тромботические массы (не менее 5 тракций аспираций). </t>
    </r>
    <r>
      <rPr>
        <i/>
        <sz val="10.5"/>
        <color theme="1"/>
        <rFont val="Calibri"/>
        <family val="2"/>
        <charset val="204"/>
        <scheme val="minor"/>
      </rPr>
      <t>С учётом массивного тромбоза артерии принято решение в пользу ведения эптифибатида внутривенно болюсно в дозе 180 мкг/кг  (2 флакона, промежуток 10 мин)</t>
    </r>
    <r>
      <rPr>
        <sz val="10.5"/>
        <color theme="1"/>
        <rFont val="Calibri"/>
        <family val="2"/>
        <charset val="204"/>
        <scheme val="minor"/>
      </rPr>
      <t xml:space="preserve">. В зону проксимального сегмента с частичным покрытием среднего сегмента   имплантирован </t>
    </r>
    <r>
      <rPr>
        <b/>
        <sz val="10.5"/>
        <color theme="1"/>
        <rFont val="Calibri"/>
        <family val="2"/>
        <charset val="204"/>
        <scheme val="minor"/>
      </rPr>
      <t>DES Resolute Integrity 4.0 - 38</t>
    </r>
    <r>
      <rPr>
        <sz val="10.5"/>
        <color theme="1"/>
        <rFont val="Calibri"/>
        <family val="2"/>
        <charset val="204"/>
        <scheme val="minor"/>
      </rPr>
      <t xml:space="preserve">, давлением до  14 атм. c последующей постдилатацией и оптимизации стента на всём протяжении </t>
    </r>
    <r>
      <rPr>
        <b/>
        <sz val="10.5"/>
        <color theme="1"/>
        <rFont val="Calibri"/>
        <family val="2"/>
        <charset val="204"/>
        <scheme val="minor"/>
      </rPr>
      <t>БК NC Аксиома 4.5-15</t>
    </r>
    <r>
      <rPr>
        <sz val="10.5"/>
        <color theme="1"/>
        <rFont val="Calibri"/>
        <family val="2"/>
        <charset val="204"/>
        <scheme val="minor"/>
      </rPr>
      <t>, давлением 14-16 атм. На контрольных съемках стент раскрыт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удовлетворительный, кровоток по ПКА, ЗМЖВ и ЗБВ  восстановлен, TIMI III. Пациент в стабильном состоянии транспортируется в ПРИТ для дальнейшего наблюдения и лечения.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</si>
</sst>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b/>
      <i/>
      <u/>
      <sz val="11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  <font>
      <b/>
      <sz val="10.5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0" zoomScaleNormal="100" zoomScaleSheetLayoutView="100" zoomScalePageLayoutView="90" workbookViewId="0">
      <selection activeCell="N42" sqref="N4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45516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0.77777777777777779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0.78194444444444444</v>
      </c>
      <c r="C10" s="55"/>
      <c r="D10" s="95" t="s">
        <v>173</v>
      </c>
      <c r="E10" s="93"/>
      <c r="F10" s="93"/>
      <c r="G10" s="24" t="s">
        <v>166</v>
      </c>
      <c r="H10" s="26"/>
    </row>
    <row r="11" spans="1:8" ht="17.25" thickTop="1" thickBot="1">
      <c r="A11" s="89" t="s">
        <v>192</v>
      </c>
      <c r="B11" s="203" t="s">
        <v>525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23019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61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22966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524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6" t="s">
        <v>401</v>
      </c>
      <c r="H16" s="164">
        <v>5880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11.172000000000001</v>
      </c>
    </row>
    <row r="18" spans="1:8" ht="14.45" customHeight="1">
      <c r="A18" s="57" t="s">
        <v>188</v>
      </c>
      <c r="B18" s="87" t="s">
        <v>526</v>
      </c>
      <c r="D18" s="28" t="s">
        <v>210</v>
      </c>
      <c r="E18" s="28"/>
      <c r="F18" s="28"/>
      <c r="G18" s="85" t="s">
        <v>189</v>
      </c>
      <c r="H18" s="86" t="s">
        <v>506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527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528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528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533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529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523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zoomScaleNormal="100" zoomScaleSheetLayoutView="100" zoomScalePageLayoutView="90" workbookViewId="0">
      <selection activeCell="L35" sqref="L3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216</v>
      </c>
      <c r="D8" s="240"/>
      <c r="E8" s="240"/>
      <c r="F8" s="190">
        <v>1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1</v>
      </c>
      <c r="H11" s="39"/>
    </row>
    <row r="12" spans="1:8" ht="18.75">
      <c r="A12" s="75" t="s">
        <v>191</v>
      </c>
      <c r="B12" s="20">
        <f>КАГ!B8</f>
        <v>45516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0.78194444444444444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0.86111111111111116</v>
      </c>
      <c r="C14" s="12"/>
      <c r="D14" s="95" t="s">
        <v>173</v>
      </c>
      <c r="E14" s="93"/>
      <c r="F14" s="93"/>
      <c r="G14" s="80" t="str">
        <f>КАГ!G10</f>
        <v>Стрельникова И.В.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7.9166666666666718E-2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Аглов А.И.</v>
      </c>
      <c r="C16" s="200">
        <f>LEN(КАГ!B11)</f>
        <v>10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23019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61</v>
      </c>
      <c r="H18" s="39"/>
    </row>
    <row r="19" spans="1:8" ht="14.45" customHeight="1">
      <c r="A19" s="15" t="s">
        <v>12</v>
      </c>
      <c r="B19" s="68">
        <f>КАГ!B14</f>
        <v>22966</v>
      </c>
      <c r="C19" s="69"/>
      <c r="D19" s="69"/>
      <c r="E19" s="69"/>
      <c r="F19" s="69"/>
      <c r="G19" s="165" t="s">
        <v>399</v>
      </c>
      <c r="H19" s="180" t="str">
        <f>КАГ!H15</f>
        <v>19:24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401</v>
      </c>
      <c r="H20" s="181">
        <f>КАГ!H16</f>
        <v>5880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7" t="s">
        <v>388</v>
      </c>
      <c r="H21" s="168">
        <f>КАГ!H17</f>
        <v>11.172000000000001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>Реканализация:</v>
      </c>
      <c r="H22" s="18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0.78333333333333333</v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534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531</v>
      </c>
      <c r="C40" s="120"/>
      <c r="D40" s="245" t="s">
        <v>532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530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0" sqref="B20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45516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Аглов А.И.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23019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61</v>
      </c>
    </row>
    <row r="7" spans="1:4">
      <c r="A7" s="38"/>
      <c r="C7" s="101" t="s">
        <v>12</v>
      </c>
      <c r="D7" s="103">
        <f>КАГ!$B$14</f>
        <v>22966</v>
      </c>
    </row>
    <row r="8" spans="1:4">
      <c r="A8" s="194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5"/>
      <c r="B10" s="31"/>
      <c r="C10" s="150" t="s">
        <v>13</v>
      </c>
      <c r="D10" s="151">
        <f>КАГ!$B$8</f>
        <v>45516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331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522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375</v>
      </c>
      <c r="C17" s="135" t="s">
        <v>406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515</v>
      </c>
      <c r="C18" s="135" t="s">
        <v>430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324</v>
      </c>
      <c r="C19" s="182" t="s">
        <v>481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20" s="155" t="s">
        <v>370</v>
      </c>
      <c r="C20" s="135"/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517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Abbot Whisper LS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1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515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508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513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514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1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511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509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520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1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518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519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1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2024-08-12T18:10:17Z</cp:lastPrinted>
  <dcterms:created xsi:type="dcterms:W3CDTF">2015-06-05T18:19:34Z</dcterms:created>
  <dcterms:modified xsi:type="dcterms:W3CDTF">2024-08-12T18:14:23Z</dcterms:modified>
</cp:coreProperties>
</file>