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71" i="1"/>
  <c r="W51" i="1"/>
  <c r="W65" i="1"/>
  <c r="W72" i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K75" i="1"/>
  <c r="X2" i="1" s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29" i="1" l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1" i="1"/>
  <c r="Y72" i="1"/>
  <c r="Y5" i="1"/>
  <c r="Y56" i="1"/>
  <c r="Y4" i="1"/>
  <c r="M70" i="1"/>
  <c r="Y3" i="1" l="1"/>
  <c r="Y24" i="1"/>
  <c r="Y41" i="1"/>
  <c r="Y7" i="1"/>
  <c r="Y21" i="1"/>
  <c r="Y19" i="1"/>
  <c r="Y45" i="1"/>
  <c r="Y32" i="1"/>
  <c r="Y57" i="1"/>
  <c r="Y28" i="1"/>
  <c r="Y44" i="1"/>
  <c r="Y37" i="1"/>
  <c r="Y16" i="1"/>
  <c r="Y74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<sst xmlns="http://schemas.openxmlformats.org/spreadsheetml/2006/main" count="885" uniqueCount="537">
  <si>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</si>
  <si>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</si>
  <si>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</si>
  <si>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</si>
  <si>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</si>
  <si>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</si>
  <si>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</si>
  <si>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</si>
  <si>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</si>
  <si>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</si>
  <si>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</si>
  <si>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</si>
  <si>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</si>
  <si>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</si>
  <si>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</si>
  <si>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</si>
  <si>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</si>
  <si>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</si>
  <si>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</si>
  <si>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</si>
  <si>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</si>
  <si>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</si>
  <si>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</si>
  <si>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</si>
  <si>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</si>
  <si>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</si>
  <si>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</si>
  <si>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</si>
  <si>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</si>
  <si>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</si>
  <si>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</si>
  <si>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</si>
  <si>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</si>
  <si>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</si>
  <si>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</si>
  <si>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</si>
  <si>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</si>
  <si>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</si>
  <si>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</si>
  <si>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</si>
  <si>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</si>
  <si>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</si>
  <si>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</si>
  <si>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</si>
  <si>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</si>
  <si>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</si>
  <si>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</si>
  <si>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</si>
  <si>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</si>
  <si>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</si>
  <si>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</si>
  <si>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</si>
  <si>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</si>
  <si>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</si>
  <si>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</si>
  <si>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</si>
  <si>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</si>
  <si>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</si>
  <si>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</si>
  <si>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</si>
  <si>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</si>
  <si>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</si>
  <si>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</si>
  <si>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</si>
  <si>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</si>
  <si>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</si>
  <si>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</si>
  <si>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</si>
  <si>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</si>
  <si>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</si>
  <si>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</si>
  <si>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</si>
  <si>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</si>
  <si>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</si>
  <si>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</si>
  <si>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</si>
  <si>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</si>
  <si>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</si>
  <si>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</si>
  <si>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</si>
  <si>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</si>
  <si>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</si>
  <si>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</si>
  <si>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</si>
  <si>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</si>
  <si>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</si>
  <si>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</si>
  <si>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</si>
  <si>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</si>
  <si>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</si>
  <si>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</si>
  <si>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</si>
  <si>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</si>
  <si>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</si>
  <si>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</si>
  <si>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</si>
  <si>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</si>
  <si>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</si>
  <si>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</si>
  <si>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</si>
  <si>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</si>
  <si>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</si>
  <si>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</si>
  <si>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</si>
  <si>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</si>
  <si>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</si>
  <si>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</si>
  <si>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</si>
  <si>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</si>
  <si>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</si>
  <si>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</si>
  <si>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</si>
  <si>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</si>
  <si>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</si>
  <si>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</si>
  <si>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</si>
  <si>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</si>
  <si>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</si>
  <si>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</si>
  <si>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</si>
  <si>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</si>
  <si>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</si>
  <si>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</si>
  <si>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</si>
  <si>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</si>
  <si>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</si>
  <si>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</si>
  <si>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</si>
  <si>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</si>
  <si>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</si>
  <si>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</si>
  <si>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</si>
  <si>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</si>
  <si>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</si>
  <si>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</si>
  <si>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</si>
  <si>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</si>
  <si>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</si>
  <si>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</si>
  <si>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</si>
  <si>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</si>
  <si>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</si>
  <si>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</si>
  <si>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</si>
  <si>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</si>
  <si>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</si>
  <si>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</si>
  <si>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</si>
  <si>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</si>
  <si>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</si>
  <si>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</si>
  <si>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</si>
  <si>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</si>
  <si>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</si>
  <si>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</si>
  <si>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</si>
  <si>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</si>
  <si>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</si>
  <si>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</si>
  <si>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</si>
  <si>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</si>
  <si>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</si>
  <si>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</si>
  <si>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</si>
  <si>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</si>
  <si>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</si>
  <si>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</si>
  <si>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</si>
  <si>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</si>
  <si>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</si>
  <si>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</si>
  <si>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</si>
  <si>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</si>
  <si>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</si>
  <si>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</si>
  <si>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</si>
  <si>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</si>
  <si>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</si>
  <si>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</si>
  <si>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</si>
  <si>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</si>
  <si>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</si>
  <si>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</si>
  <si>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</si>
  <si>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</si>
  <si>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</si>
  <si>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</si>
  <si>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</si>
  <si>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</si>
  <si>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</si>
  <si>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</si>
  <si>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</si>
  <si>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</si>
  <si>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</si>
  <si>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</si>
  <si>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</si>
  <si>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</si>
  <si>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</si>
  <si>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</si>
  <si>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</si>
  <si>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</si>
  <si>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</si>
  <si>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</si>
  <si>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</si>
  <si>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</si>
  <si>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</si>
  <si>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</si>
  <si>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</si>
  <si>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</si>
  <si>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</si>
  <si>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</si>
  <si>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</si>
  <si>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</si>
  <si>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</si>
  <si>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</si>
  <si>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</si>
  <si>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</si>
  <si>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</si>
  <si>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</si>
  <si>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</si>
  <si>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</si>
  <si>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</si>
  <si>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</si>
  <si>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</si>
  <si>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</si>
  <si>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</si>
  <si>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</si>
  <si>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</si>
  <si>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</si>
  <si>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</si>
  <si>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</si>
  <si>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</si>
  <si>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</si>
  <si>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</si>
  <si>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</si>
  <si>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</si>
  <si>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</si>
  <si>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</si>
  <si>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</si>
  <si>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</si>
  <si>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</si>
  <si>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</si>
  <si>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</si>
  <si>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</si>
  <si>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</si>
  <si>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</si>
  <si>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</si>
  <si>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</si>
  <si>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</si>
  <si>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</si>
  <si>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</si>
  <si>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</si>
  <si>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</si>
  <si>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</si>
  <si>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</si>
  <si>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</si>
  <si>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</si>
  <si>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</si>
  <si>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</si>
  <si>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</si>
  <si>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</si>
  <si>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</si>
  <si>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</si>
  <si>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</si>
  <si>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</si>
  <si>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</si>
  <si>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</si>
  <si>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</si>
  <si>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</si>
  <si>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</si>
  <si>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</si>
  <si>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</si>
  <si>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</si>
  <si>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</si>
  <si>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</si>
  <si>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</si>
  <si>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</si>
  <si>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</si>
  <si>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</si>
  <si>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</si>
  <si>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</si>
  <si>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</si>
  <si>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</si>
  <si>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</si>
  <si>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</si>
  <si>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</si>
  <si>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</si>
  <si>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</si>
  <si>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</si>
  <si>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</si>
  <si>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</si>
  <si>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</si>
  <si>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</si>
  <si>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</si>
  <si>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</si>
  <si>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</si>
  <si>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</si>
  <si>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</si>
  <si>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</si>
  <si>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</si>
  <si>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</si>
  <si>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</si>
  <si>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</si>
  <si>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</si>
  <si>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</si>
  <si>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</si>
  <si>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</si>
  <si>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</si>
  <si>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</si>
  <si>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</si>
  <si>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</si>
  <si>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</si>
  <si>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</si>
  <si>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</si>
  <si>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</si>
  <si>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</si>
  <si>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</si>
  <si>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</si>
  <si>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</si>
  <si>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</si>
  <si>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</si>
  <si>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</si>
  <si>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</si>
  <si>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</si>
  <si>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</si>
  <si>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</si>
  <si>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</si>
  <si>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</si>
  <si>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</si>
  <si>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</si>
  <si>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</si>
  <si>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</si>
  <si>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</si>
  <si>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</si>
  <si>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</si>
  <si>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</si>
  <si>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</si>
  <si>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</si>
  <si>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</si>
  <si>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</si>
  <si>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</si>
  <si>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</si>
  <si>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</si>
  <si>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</si>
  <si>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</si>
  <si>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</si>
  <si>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</si>
  <si>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</si>
  <si>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</si>
  <si>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</si>
  <si>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</si>
  <si>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</si>
  <si>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</si>
  <si>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</si>
  <si>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</si>
  <si>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</si>
  <si>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</si>
  <si>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</si>
  <si>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</si>
  <si>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</si>
  <si>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</si>
  <si>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</si>
  <si>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</si>
  <si>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</si>
  <si>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</si>
  <si>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</si>
  <si>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</si>
  <si>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</si>
  <si>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</si>
  <si>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</si>
  <si>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</si>
  <si>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</si>
  <si>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</si>
  <si>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</si>
  <si>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</si>
  <si>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</si>
  <si>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</si>
  <si>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</si>
  <si>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</si>
  <si>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</si>
  <si>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</si>
  <si>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</si>
  <si>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</si>
  <si>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</si>
  <si>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</si>
  <si>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</si>
  <si>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</si>
  <si>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</si>
  <si>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</si>
  <si>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</si>
  <si>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</si>
  <si>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</si>
  <si>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</si>
  <si>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</si>
  <si>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</si>
  <si>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</si>
  <si>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</si>
  <si>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</si>
  <si>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</si>
  <si>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</si>
  <si>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</si>
  <si>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</si>
  <si>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</si>
  <si>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</si>
  <si>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</si>
  <si>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</si>
  <si>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</si>
  <si>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</si>
  <si>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</si>
  <si>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</si>
  <si>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</si>
  <si>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</si>
  <si>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</si>
  <si>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</si>
  <si>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</si>
  <si>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</si>
  <si>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</si>
  <si>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</si>
  <si>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</si>
  <si>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</si>
  <si>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</si>
  <si>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</si>
  <si>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</si>
  <si>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</si>
  <si>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</si>
  <si>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</si>
  <si>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</si>
  <si>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</si>
  <si>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</si>
  <si>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</si>
  <si>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</si>
  <si>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</si>
  <si>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</si>
  <si>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</si>
  <si>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</si>
  <si>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</si>
  <si>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</si>
  <si>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</si>
  <si>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</si>
  <si>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</si>
  <si>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</si>
  <si>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</si>
  <si>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</si>
  <si>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</si>
  <si>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</si>
  <si>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</si>
  <si>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</si>
  <si>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</si>
  <si>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</si>
  <si>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</si>
  <si>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</si>
  <si>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</si>
  <si>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</si>
  <si>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</si>
  <si>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</si>
  <si>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</si>
  <si>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</si>
  <si>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</si>
  <si>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</si>
  <si>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</si>
  <si>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</si>
  <si>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</si>
  <si>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</si>
  <si>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</si>
  <si>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</si>
  <si>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</si>
  <si>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</si>
  <si>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</si>
  <si>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</si>
  <si>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</si>
  <si>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</si>
  <si>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</si>
  <si>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</si>
  <si>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</si>
  <si>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</si>
  <si>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</si>
  <si>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</si>
  <si>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</si>
  <si>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</si>
  <si>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</si>
  <si>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</si>
  <si>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</si>
  <si>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</si>
  <si>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</si>
  <si>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</si>
  <si>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</si>
  <si>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</si>
  <si>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</si>
  <si>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</si>
  <si>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</si>
  <si>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</si>
  <si>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</si>
  <si>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</si>
  <si>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</si>
  <si>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</si>
  <si>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</si>
  <si>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</si>
  <si>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</si>
  <si>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</si>
  <si>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</si>
  <si>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</si>
  <si>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</si>
  <si>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</si>
  <si>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</si>
  <si>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</si>
  <si>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</si>
  <si>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</si>
  <si>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</si>
  <si>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</si>
  <si>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</si>
  <si>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</si>
  <si>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</si>
  <si>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</si>
  <si>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</si>
  <si>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</si>
  <si>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</si>
  <si>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</si>
  <si>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</si>
  <si>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</si>
  <si>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</si>
  <si>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</si>
  <si>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</si>
  <si>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</si>
  <si>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</si>
  <si>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100 ml</t>
  </si>
  <si>
    <t>18:42</t>
  </si>
  <si>
    <t>rad et femoral</t>
  </si>
  <si>
    <t>М/О ушито Angio-Seal™</t>
  </si>
  <si>
    <t>Масленников Н.Г.</t>
  </si>
  <si>
    <t>эксцентричный стеноз устья до 30%, стеноз тела ствола ЛКА 30%.</t>
  </si>
  <si>
    <t>стеноз проксимального сегмента 30%.  Антеградный  кровоток TIMI III</t>
  </si>
  <si>
    <t>слабо развита. Проходим, контуры ровные.  Антеградный  кровоток TIMI III.</t>
  </si>
  <si>
    <t>Совместно с д/кардиологом: с учетом клинических данных, ЭКГ и КАГ рекомендована ЧКВ ПКА</t>
  </si>
  <si>
    <r>
      <t xml:space="preserve">стенозы проксимального сегмента 30%, нестабильный эксцентричный стеноз 80% среднего сегмента.  </t>
    </r>
    <r>
      <rPr>
        <u/>
        <sz val="11"/>
        <color theme="1"/>
        <rFont val="Arial Narrow"/>
        <family val="2"/>
        <charset val="204"/>
      </rPr>
      <t>Антеградный  кровоток TIMI III.</t>
    </r>
  </si>
  <si>
    <t>Angio-Seal™ VIP</t>
  </si>
  <si>
    <r>
      <t xml:space="preserve">Устье ПКА катетеризировано проводниковым катетером Launcher JR  3.5 6Fr. Коронарный проводник shumei проведен в дистальный сегмент ПКА. Выполнена ангиопластика среднего сегмента ПКА БК Колибри 3.0-10, давлением 12 атм. В зону среднего сегмента  с частичным покрытием дистального сегмента   имплантирован </t>
    </r>
    <r>
      <rPr>
        <b/>
        <sz val="10.5"/>
        <color theme="1"/>
        <rFont val="Calibri"/>
        <family val="2"/>
        <charset val="204"/>
        <scheme val="minor"/>
      </rPr>
      <t>DES Resolute Integrity 3.5 - 38</t>
    </r>
    <r>
      <rPr>
        <sz val="10.5"/>
        <color theme="1"/>
        <rFont val="Calibri"/>
        <family val="2"/>
        <charset val="204"/>
        <scheme val="minor"/>
      </rPr>
      <t xml:space="preserve">, давлением  16 атм. </t>
    </r>
    <r>
      <rPr>
        <sz val="10.5"/>
        <color theme="1"/>
        <rFont val="Calibri"/>
        <family val="2"/>
        <charset val="204"/>
        <scheme val="minor"/>
      </rPr>
      <t>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 в стабильном состоянии транспортируется в ПРИТ для дальнейшего наблюдения и лечения.</t>
    </r>
  </si>
  <si>
    <r>
      <rPr>
        <sz val="11"/>
        <color theme="1"/>
        <rFont val="Calibri"/>
        <family val="2"/>
        <charset val="204"/>
        <scheme val="minor"/>
      </rPr>
      <t xml:space="preserve">1) Контроль места пункции, повязка  на руке до 7ч. </t>
    </r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b/>
        <u/>
        <sz val="11"/>
        <color theme="1"/>
        <rFont val="Calibri"/>
        <family val="2"/>
        <charset val="204"/>
        <scheme val="minor"/>
      </rPr>
      <t>Повязку на ноге убрать в 09:00 24.08.24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</si>
</sst>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.5"/>
      <color theme="1"/>
      <name val="Calibri"/>
      <family val="2"/>
      <charset val="204"/>
      <scheme val="minor"/>
    </font>
    <font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4" sqref="N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0.89583333333333337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0.90069444444444446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256</v>
      </c>
      <c r="H11" s="26"/>
    </row>
    <row r="12" spans="1:8" ht="16.5" thickTop="1">
      <c r="A12" s="81" t="s">
        <v>8</v>
      </c>
      <c r="B12" s="82">
        <v>18179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24113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525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7550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14.345000000000001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526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529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531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26" sqref="K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0.90069444444444446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0.95138888888888884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5.0694444444444375E-2</v>
      </c>
      <c r="D15" s="95" t="s">
        <v>170</v>
      </c>
      <c r="E15" s="93"/>
      <c r="F15" s="93"/>
      <c r="G15" s="80" t="str">
        <f>КАГ!G11</f>
        <v>Леонова Е.В.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Масленников Н.Г.</v>
      </c>
      <c r="C16" s="200">
        <f>LEN(КАГ!B11)</f>
        <v>16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18179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24113</v>
      </c>
      <c r="C19" s="69"/>
      <c r="D19" s="69"/>
      <c r="E19" s="69"/>
      <c r="F19" s="69"/>
      <c r="G19" s="165" t="s">
        <v>399</v>
      </c>
      <c r="H19" s="180" t="str">
        <f>КАГ!H15</f>
        <v>18:42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7550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14.345000000000001</v>
      </c>
    </row>
    <row r="22" spans="1:8" ht="14.45" customHeight="1">
      <c r="A22" s="57" t="str">
        <f>КАГ!G18</f>
        <v>Доступ:</v>
      </c>
      <c r="B22" s="77" t="str">
        <f>КАГ!H18</f>
        <v>rad et femoral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0.90763888888888899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536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527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45527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Масленников Н.Г.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18179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24113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45527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519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330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492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473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8" s="154" t="s">
        <v>534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Shunmei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3.5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1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1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1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2024-08-23T20:15:13Z</cp:lastPrinted>
  <dcterms:created xsi:type="dcterms:W3CDTF">2015-06-05T18:19:34Z</dcterms:created>
  <dcterms:modified xsi:type="dcterms:W3CDTF">2024-08-23T20:15:15Z</dcterms:modified>
</cp:coreProperties>
</file>