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S48" i="1"/>
  <c r="S51" i="1"/>
  <c r="H75" i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4" i="1"/>
  <c r="S17" i="1"/>
  <c r="S32" i="1"/>
  <c r="S33" i="1" l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U67" i="1"/>
  <c r="U63" i="1"/>
  <c r="U41" i="1"/>
  <c r="U61" i="1"/>
  <c r="U52" i="1"/>
  <c r="U44" i="1"/>
  <c r="U47" i="1"/>
  <c r="U57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6" i="1" l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I77" i="1"/>
  <c r="V62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11" i="1"/>
  <c r="V12" i="1"/>
  <c r="V19" i="1"/>
  <c r="V36" i="1"/>
  <c r="V26" i="1"/>
  <c r="V31" i="1"/>
  <c r="V38" i="1"/>
  <c r="V28" i="1"/>
  <c r="W45" i="1" l="1"/>
  <c r="W63" i="1"/>
  <c r="W39" i="1"/>
  <c r="W43" i="1"/>
  <c r="W49" i="1"/>
  <c r="V4" i="1"/>
  <c r="V33" i="1"/>
  <c r="V16" i="1"/>
  <c r="V22" i="1"/>
  <c r="V37" i="1"/>
  <c r="V27" i="1"/>
  <c r="V20" i="1"/>
  <c r="V14" i="1"/>
  <c r="V10" i="1"/>
  <c r="V9" i="1"/>
  <c r="V50" i="1"/>
  <c r="W3" i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56" i="1"/>
  <c r="X74" i="1"/>
  <c r="X26" i="1"/>
  <c r="X10" i="1"/>
  <c r="X65" i="1"/>
  <c r="X11" i="1"/>
  <c r="X23" i="1"/>
  <c r="X43" i="1"/>
  <c r="X47" i="1"/>
  <c r="X34" i="1"/>
  <c r="X39" i="1"/>
  <c r="X73" i="1"/>
  <c r="X59" i="1"/>
  <c r="X48" i="1"/>
  <c r="X13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45" i="1" l="1"/>
  <c r="X50" i="1"/>
  <c r="X38" i="1"/>
  <c r="X72" i="1"/>
  <c r="X37" i="1"/>
  <c r="X24" i="1"/>
  <c r="X54" i="1"/>
  <c r="X44" i="1"/>
  <c r="X16" i="1"/>
  <c r="X66" i="1"/>
  <c r="X32" i="1"/>
  <c r="X42" i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T77" i="1" l="1"/>
  <c r="G76" i="1"/>
  <c r="G77" i="1" s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Y3" i="1" l="1"/>
  <c r="L77" i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<sst xmlns="http://schemas.openxmlformats.org/spreadsheetml/2006/main" count="892" uniqueCount="537">
  <si>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</si>
  <si>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</si>
  <si>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</si>
  <si>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</si>
  <si>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</si>
  <si>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</si>
  <si>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</si>
  <si>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</si>
  <si>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</si>
  <si>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</si>
  <si>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</si>
  <si>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</si>
  <si>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</si>
  <si>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</si>
  <si>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</si>
  <si>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</si>
  <si>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</si>
  <si>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</si>
  <si>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</si>
  <si>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</si>
  <si>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</si>
  <si>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</si>
  <si>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</si>
  <si>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</si>
  <si>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</si>
  <si>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</si>
  <si>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</si>
  <si>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</si>
  <si>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</si>
  <si>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</si>
  <si>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</si>
  <si>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</si>
  <si>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</si>
  <si>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</si>
  <si>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</si>
  <si>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</si>
  <si>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</si>
  <si>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</si>
  <si>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</si>
  <si>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</si>
  <si>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</si>
  <si>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</si>
  <si>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</si>
  <si>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</si>
  <si>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</si>
  <si>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</si>
  <si>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</si>
  <si>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</si>
  <si>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</si>
  <si>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</si>
  <si>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</si>
  <si>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</si>
  <si>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</si>
  <si>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</si>
  <si>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</si>
  <si>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</si>
  <si>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</si>
  <si>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</si>
  <si>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</si>
  <si>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</si>
  <si>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</si>
  <si>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</si>
  <si>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</si>
  <si>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</si>
  <si>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</si>
  <si>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</si>
  <si>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</si>
  <si>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</si>
  <si>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</si>
  <si>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</si>
  <si>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</si>
  <si>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</si>
  <si>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</si>
  <si>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</si>
  <si>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</si>
  <si>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</si>
  <si>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</si>
  <si>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</si>
  <si>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</si>
  <si>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</si>
  <si>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</si>
  <si>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</si>
  <si>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</si>
  <si>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</si>
  <si>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</si>
  <si>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</si>
  <si>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</si>
  <si>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</si>
  <si>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</si>
  <si>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</si>
  <si>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</si>
  <si>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</si>
  <si>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</si>
  <si>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</si>
  <si>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</si>
  <si>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</si>
  <si>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</si>
  <si>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</si>
  <si>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</si>
  <si>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</si>
  <si>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</si>
  <si>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</si>
  <si>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</si>
  <si>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</si>
  <si>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</si>
  <si>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</si>
  <si>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</si>
  <si>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</si>
  <si>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</si>
  <si>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</si>
  <si>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</si>
  <si>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</si>
  <si>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</si>
  <si>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</si>
  <si>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</si>
  <si>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</si>
  <si>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</si>
  <si>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</si>
  <si>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</si>
  <si>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</si>
  <si>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</si>
  <si>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</si>
  <si>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</si>
  <si>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</si>
  <si>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</si>
  <si>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</si>
  <si>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</si>
  <si>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</si>
  <si>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</si>
  <si>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</si>
  <si>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</si>
  <si>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</si>
  <si>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</si>
  <si>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</si>
  <si>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</si>
  <si>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</si>
  <si>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</si>
  <si>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</si>
  <si>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</si>
  <si>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</si>
  <si>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</si>
  <si>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</si>
  <si>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</si>
  <si>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</si>
  <si>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</si>
  <si>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</si>
  <si>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</si>
  <si>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</si>
  <si>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</si>
  <si>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</si>
  <si>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</si>
  <si>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</si>
  <si>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</si>
  <si>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</si>
  <si>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</si>
  <si>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</si>
  <si>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</si>
  <si>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</si>
  <si>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</si>
  <si>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</si>
  <si>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</si>
  <si>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</si>
  <si>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</si>
  <si>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</si>
  <si>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</si>
  <si>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</si>
  <si>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</si>
  <si>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</si>
  <si>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</si>
  <si>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</si>
  <si>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</si>
  <si>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</si>
  <si>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</si>
  <si>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</si>
  <si>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</si>
  <si>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</si>
  <si>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</si>
  <si>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</si>
  <si>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</si>
  <si>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</si>
  <si>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</si>
  <si>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</si>
  <si>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</si>
  <si>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</si>
  <si>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</si>
  <si>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</si>
  <si>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</si>
  <si>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</si>
  <si>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</si>
  <si>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</si>
  <si>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</si>
  <si>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</si>
  <si>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</si>
  <si>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</si>
  <si>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</si>
  <si>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</si>
  <si>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</si>
  <si>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</si>
  <si>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</si>
  <si>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</si>
  <si>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</si>
  <si>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</si>
  <si>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</si>
  <si>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</si>
  <si>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</si>
  <si>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</si>
  <si>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</si>
  <si>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</si>
  <si>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</si>
  <si>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</si>
  <si>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</si>
  <si>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</si>
  <si>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</si>
  <si>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</si>
  <si>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</si>
  <si>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</si>
  <si>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</si>
  <si>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</si>
  <si>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</si>
  <si>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</si>
  <si>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</si>
  <si>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</si>
  <si>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</si>
  <si>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</si>
  <si>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</si>
  <si>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</si>
  <si>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</si>
  <si>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</si>
  <si>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</si>
  <si>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</si>
  <si>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</si>
  <si>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</si>
  <si>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</si>
  <si>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</si>
  <si>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</si>
  <si>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</si>
  <si>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</si>
  <si>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</si>
  <si>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</si>
  <si>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</si>
  <si>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</si>
  <si>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</si>
  <si>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</si>
  <si>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</si>
  <si>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</si>
  <si>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</si>
  <si>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</si>
  <si>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</si>
  <si>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</si>
  <si>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</si>
  <si>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</si>
  <si>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</si>
  <si>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</si>
  <si>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</si>
  <si>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</si>
  <si>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</si>
  <si>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</si>
  <si>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</si>
  <si>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</si>
  <si>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</si>
  <si>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</si>
  <si>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</si>
  <si>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</si>
  <si>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</si>
  <si>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</si>
  <si>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</si>
  <si>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</si>
  <si>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</si>
  <si>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</si>
  <si>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</si>
  <si>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</si>
  <si>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</si>
  <si>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</si>
  <si>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</si>
  <si>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</si>
  <si>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</si>
  <si>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</si>
  <si>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</si>
  <si>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</si>
  <si>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</si>
  <si>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</si>
  <si>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</si>
  <si>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</si>
  <si>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</si>
  <si>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</si>
  <si>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</si>
  <si>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</si>
  <si>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</si>
  <si>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</si>
  <si>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</si>
  <si>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</si>
  <si>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</si>
  <si>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</si>
  <si>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</si>
  <si>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</si>
  <si>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</si>
  <si>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</si>
  <si>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</si>
  <si>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</si>
  <si>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</si>
  <si>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</si>
  <si>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</si>
  <si>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</si>
  <si>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</si>
  <si>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</si>
  <si>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</si>
  <si>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</si>
  <si>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</si>
  <si>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</si>
  <si>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</si>
  <si>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</si>
  <si>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</si>
  <si>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</si>
  <si>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</si>
  <si>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</si>
  <si>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</si>
  <si>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</si>
  <si>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</si>
  <si>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</si>
  <si>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</si>
  <si>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</si>
  <si>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</si>
  <si>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</si>
  <si>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</si>
  <si>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</si>
  <si>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</si>
  <si>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</si>
  <si>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</si>
  <si>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</si>
  <si>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</si>
  <si>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</si>
  <si>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</si>
  <si>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</si>
  <si>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</si>
  <si>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</si>
  <si>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</si>
  <si>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</si>
  <si>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</si>
  <si>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</si>
  <si>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</si>
  <si>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</si>
  <si>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</si>
  <si>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</si>
  <si>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</si>
  <si>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</si>
  <si>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</si>
  <si>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</si>
  <si>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</si>
  <si>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</si>
  <si>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</si>
  <si>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</si>
  <si>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</si>
  <si>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</si>
  <si>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</si>
  <si>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</si>
  <si>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</si>
  <si>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</si>
  <si>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</si>
  <si>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</si>
  <si>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</si>
  <si>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</si>
  <si>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</si>
  <si>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</si>
  <si>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</si>
  <si>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</si>
  <si>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</si>
  <si>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</si>
  <si>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</si>
  <si>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</si>
  <si>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</si>
  <si>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</si>
  <si>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</si>
  <si>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</si>
  <si>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</si>
  <si>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</si>
  <si>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</si>
  <si>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</si>
  <si>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</si>
  <si>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</si>
  <si>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</si>
  <si>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</si>
  <si>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</si>
  <si>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</si>
  <si>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</si>
  <si>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</si>
  <si>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</si>
  <si>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</si>
  <si>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</si>
  <si>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</si>
  <si>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</si>
  <si>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</si>
  <si>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</si>
  <si>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</si>
  <si>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</si>
  <si>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</si>
  <si>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</si>
  <si>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</si>
  <si>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</si>
  <si>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</si>
  <si>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</si>
  <si>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</si>
  <si>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</si>
  <si>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</si>
  <si>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</si>
  <si>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</si>
  <si>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</si>
  <si>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</si>
  <si>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</si>
  <si>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</si>
  <si>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</si>
  <si>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</si>
  <si>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</si>
  <si>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</si>
  <si>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</si>
  <si>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</si>
  <si>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</si>
  <si>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</si>
  <si>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</si>
  <si>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</si>
  <si>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</si>
  <si>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</si>
  <si>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</si>
  <si>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</si>
  <si>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</si>
  <si>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</si>
  <si>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</si>
  <si>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</si>
  <si>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</si>
  <si>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</si>
  <si>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</si>
  <si>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</si>
  <si>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</si>
  <si>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</si>
  <si>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</si>
  <si>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</si>
  <si>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</si>
  <si>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</si>
  <si>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</si>
  <si>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</si>
  <si>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</si>
  <si>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</si>
  <si>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</si>
  <si>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</si>
  <si>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</si>
  <si>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</si>
  <si>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</si>
  <si>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</si>
  <si>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</si>
  <si>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</si>
  <si>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</si>
  <si>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</si>
  <si>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</si>
  <si>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</si>
  <si>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</si>
  <si>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</si>
  <si>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</si>
  <si>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</si>
  <si>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</si>
  <si>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</si>
  <si>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</si>
  <si>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</si>
  <si>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</si>
  <si>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</si>
  <si>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</si>
  <si>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</si>
  <si>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</si>
  <si>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</si>
  <si>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</si>
  <si>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</si>
  <si>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</si>
  <si>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</si>
  <si>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</si>
  <si>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</si>
  <si>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</si>
  <si>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</si>
  <si>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</si>
  <si>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</si>
  <si>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</si>
  <si>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</si>
  <si>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</si>
  <si>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</si>
  <si>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</si>
  <si>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</si>
  <si>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</si>
  <si>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</si>
  <si>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</si>
  <si>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</si>
  <si>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</si>
  <si>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</si>
  <si>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</si>
  <si>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</si>
  <si>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</si>
  <si>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</si>
  <si>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</si>
  <si>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</si>
  <si>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</si>
  <si>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</si>
  <si>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</si>
  <si>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</si>
  <si>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</si>
  <si>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</si>
  <si>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</si>
  <si>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</si>
  <si>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</si>
  <si>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</si>
  <si>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</si>
  <si>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</si>
  <si>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</si>
  <si>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</si>
  <si>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</si>
  <si>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</si>
  <si>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</si>
  <si>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</si>
  <si>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</si>
  <si>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</si>
  <si>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</si>
  <si>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</si>
  <si>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</si>
  <si>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</si>
  <si>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</si>
  <si>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</si>
  <si>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</si>
  <si>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</si>
  <si>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</si>
  <si>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</si>
  <si>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</si>
  <si>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</si>
  <si>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</si>
  <si>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</si>
  <si>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проходим, контуры ровные.</t>
  </si>
  <si>
    <t>14:00</t>
  </si>
  <si>
    <t>Тестов В.Д.</t>
  </si>
  <si>
    <t xml:space="preserve">стеноз проксимального сегмента до 30%, неровности контуров среднего сегмента. Антеградный кровоток TIMI III. </t>
  </si>
  <si>
    <t xml:space="preserve">стеноз проксимального 30%, неровнотси контуров среднего и дистального сегмента. Антеградный кровоток TIMI III. </t>
  </si>
  <si>
    <t xml:space="preserve">Совместно с д/кардиологом: с учетом клинических данных, ЭКГ и КАГ рекомендована реканализация ствола ОА. </t>
  </si>
  <si>
    <t xml:space="preserve">бассейн представлен доминантной ВТК, стеноз проксимального сегмента ВТК 70%, стеноз зоны бифуркации ВТК1/ВТК II порядка - (1,1,1): 90%, 70%, 70% Антеградный кровоток TIMI II. </t>
  </si>
  <si>
    <t>Устье ствола ЛКА катетеризировано проводниковым катетером Launcher EBU 3.5 6Fr. Коронарные проводники shunmei (2 шт) проведены в дистальный сегмент ВТК и ВТК II порядка. Предилатация значимого нестабильного стеноза ВТК выполнена  БК Колибри 2,0-15 мм, давлением 12 атм. В зону дистального и проксимального сегмента ВТК с покрытием всех значимых стенозов  последовательно с оверлапингом имплантированы стент DES Resolute Integrity 2,5-30 мм и DES Resolute Integrity 3,0-15 мм, давлением по 12 атм. Оптимизция ячейки стента и  устья ВТК II порядка БК  Колибри 1,5-15 мм и  Колибри 2,0-15 мм, давлением 14 атм. Постдилатация стентов БК от стента 3.0 - 15,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ВТК II порядкаа и ВТК  -   TIMI III. Резидуальный стеноз устья ВТК II порядка 30%.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</si>
</sst>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D16" sqref="D1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45576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0.57986111111111105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0.58472222222222225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531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27188</v>
      </c>
      <c r="C12" s="11"/>
      <c r="D12" s="94" t="s">
        <v>303</v>
      </c>
      <c r="E12" s="92"/>
      <c r="F12" s="92"/>
      <c r="G12" s="23" t="s">
        <v>369</v>
      </c>
      <c r="H12" s="25"/>
    </row>
    <row r="13" spans="1:8" ht="15.75">
      <c r="A13" s="14" t="s">
        <v>10</v>
      </c>
      <c r="B13" s="29">
        <f>DATEDIF(B12,B8,"y")</f>
        <v>50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28911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530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7570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14.382999999999999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529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532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535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533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534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J11" sqref="J1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224</v>
      </c>
      <c r="D8" s="244"/>
      <c r="E8" s="244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45576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0.58472222222222225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0.62152777777777779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3.6805555555555536E-2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Тестов В.Д.</v>
      </c>
      <c r="C16" s="199">
        <f>LEN(КАГ!B11)</f>
        <v>11</v>
      </c>
      <c r="D16" s="94" t="s">
        <v>303</v>
      </c>
      <c r="E16" s="92"/>
      <c r="F16" s="92"/>
      <c r="G16" s="79" t="str">
        <f>КАГ!G12</f>
        <v>Фисура О.И.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27188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28911</v>
      </c>
      <c r="C19" s="68"/>
      <c r="D19" s="68"/>
      <c r="E19" s="68"/>
      <c r="F19" s="68"/>
      <c r="G19" s="164" t="s">
        <v>399</v>
      </c>
      <c r="H19" s="179" t="str">
        <f>КАГ!H15</f>
        <v>14:00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7570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14.382999999999999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0.58680555555555547</v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ровные.
Бассейн ПНА:   стеноз проксимального сегмента до 30%, неровности контуров среднего сегмента. Антеградный кровоток TIMI III. 
Бассейн  ОА:   бассейн представлен доминантной ВТК, стеноз проксимального сегмента ВТК 70%, стеноз зоны бифуркации ВТК1/ВТК II порядка - (1,1,1): 90%, 70%, 70% Антеградный кровоток TIMI II. 
Бассейн ПКА:   стеноз проксимального 30%, неровнотси контуров среднего и дистального сегмента.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3" sqref="C23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45576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Тестов В.Д.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27188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50</v>
      </c>
    </row>
    <row r="7" spans="1:4">
      <c r="A7" s="37"/>
      <c r="B7"/>
      <c r="C7" s="100" t="s">
        <v>12</v>
      </c>
      <c r="D7" s="102">
        <f>КАГ!$B$14</f>
        <v>28911</v>
      </c>
    </row>
    <row r="8" spans="1:4">
      <c r="A8" s="193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45576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521</v>
      </c>
      <c r="C15" s="134"/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445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181" t="s">
        <v>416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2024-10-11T12:22:13Z</cp:lastPrinted>
  <dcterms:created xsi:type="dcterms:W3CDTF">2015-06-05T18:19:34Z</dcterms:created>
  <dcterms:modified xsi:type="dcterms:W3CDTF">2024-10-11T12:22:18Z</dcterms:modified>
</cp:coreProperties>
</file>