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3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71" i="1" s="1"/>
  <c r="H75" i="1"/>
  <c r="S75" i="1"/>
  <c r="S54" i="1"/>
  <c r="S49" i="1"/>
  <c r="S63" i="1"/>
  <c r="S46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74" i="1" l="1"/>
  <c r="S40" i="1"/>
  <c r="S53" i="1"/>
  <c r="S47" i="1"/>
  <c r="S68" i="1"/>
  <c r="S41" i="1"/>
  <c r="S60" i="1"/>
  <c r="S45" i="1"/>
  <c r="S64" i="1"/>
  <c r="S52" i="1"/>
  <c r="S51" i="1"/>
  <c r="S72" i="1"/>
  <c r="S70" i="1"/>
  <c r="S65" i="1"/>
  <c r="S48" i="1"/>
  <c r="S44" i="1"/>
  <c r="S61" i="1"/>
  <c r="S55" i="1"/>
  <c r="S67" i="1"/>
  <c r="S66" i="1"/>
  <c r="S56" i="1"/>
  <c r="S76" i="1"/>
  <c r="S77" i="1"/>
  <c r="H76" i="1"/>
  <c r="H77" i="1" s="1"/>
  <c r="U48" i="1" s="1"/>
  <c r="U66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47" i="1" l="1"/>
  <c r="U57" i="1"/>
  <c r="U56" i="1"/>
  <c r="U61" i="1"/>
  <c r="U64" i="1"/>
  <c r="U44" i="1"/>
  <c r="U46" i="1"/>
  <c r="U70" i="1"/>
  <c r="U69" i="1"/>
  <c r="U59" i="1"/>
  <c r="U45" i="1"/>
  <c r="U74" i="1"/>
  <c r="U51" i="1"/>
  <c r="U52" i="1"/>
  <c r="U54" i="1"/>
  <c r="U58" i="1"/>
  <c r="U72" i="1"/>
  <c r="U55" i="1"/>
  <c r="U40" i="1"/>
  <c r="U73" i="1"/>
  <c r="U42" i="1"/>
  <c r="U39" i="1"/>
  <c r="U60" i="1"/>
  <c r="U41" i="1"/>
  <c r="U68" i="1"/>
  <c r="U62" i="1"/>
  <c r="U75" i="1"/>
  <c r="U67" i="1"/>
  <c r="U53" i="1"/>
  <c r="U63" i="1"/>
  <c r="U49" i="1"/>
  <c r="U43" i="1"/>
  <c r="U50" i="1"/>
  <c r="U76" i="1"/>
  <c r="U71" i="1"/>
  <c r="U65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1" i="1" s="1"/>
  <c r="W45" i="1"/>
  <c r="W70" i="1"/>
  <c r="W48" i="1"/>
  <c r="W40" i="1"/>
  <c r="W54" i="1"/>
  <c r="W68" i="1"/>
  <c r="W39" i="1"/>
  <c r="W41" i="1"/>
  <c r="W47" i="1"/>
  <c r="I77" i="1"/>
  <c r="V62" i="1" s="1"/>
  <c r="W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3" i="1"/>
  <c r="V17" i="1" l="1"/>
  <c r="V32" i="1"/>
  <c r="V30" i="1"/>
  <c r="V24" i="1"/>
  <c r="V23" i="1"/>
  <c r="V21" i="1"/>
  <c r="V5" i="1"/>
  <c r="V13" i="1"/>
  <c r="V3" i="1"/>
  <c r="V29" i="1"/>
  <c r="V18" i="1"/>
  <c r="V35" i="1"/>
  <c r="V15" i="1"/>
  <c r="V25" i="1"/>
  <c r="V34" i="1"/>
  <c r="V6" i="1"/>
  <c r="V8" i="1"/>
  <c r="V7" i="1"/>
  <c r="V33" i="1"/>
  <c r="V28" i="1"/>
  <c r="V16" i="1"/>
  <c r="V38" i="1"/>
  <c r="V22" i="1"/>
  <c r="V31" i="1"/>
  <c r="V37" i="1"/>
  <c r="V26" i="1"/>
  <c r="V27" i="1"/>
  <c r="V36" i="1"/>
  <c r="V20" i="1"/>
  <c r="V19" i="1"/>
  <c r="V14" i="1"/>
  <c r="V12" i="1"/>
  <c r="V10" i="1"/>
  <c r="V11" i="1"/>
  <c r="V9" i="1"/>
  <c r="V4" i="1"/>
  <c r="V77" i="1"/>
  <c r="V50" i="1"/>
  <c r="W65" i="1"/>
  <c r="W43" i="1"/>
  <c r="W50" i="1"/>
  <c r="W72" i="1"/>
  <c r="W60" i="1"/>
  <c r="W59" i="1"/>
  <c r="W51" i="1"/>
  <c r="W66" i="1"/>
  <c r="W49" i="1"/>
  <c r="W52" i="1"/>
  <c r="W67" i="1"/>
  <c r="W64" i="1"/>
  <c r="W53" i="1"/>
  <c r="W63" i="1"/>
  <c r="W73" i="1"/>
  <c r="W75" i="1"/>
  <c r="W55" i="1"/>
  <c r="W69" i="1"/>
  <c r="W62" i="1"/>
  <c r="W76" i="1"/>
  <c r="W57" i="1"/>
  <c r="W46" i="1"/>
  <c r="W44" i="1"/>
  <c r="W74" i="1"/>
  <c r="W58" i="1"/>
  <c r="W42" i="1"/>
  <c r="W61" i="1"/>
  <c r="W56" i="1"/>
  <c r="V73" i="1"/>
  <c r="V68" i="1"/>
  <c r="V67" i="1"/>
  <c r="V46" i="1"/>
  <c r="V54" i="1"/>
  <c r="V72" i="1"/>
  <c r="V48" i="1"/>
  <c r="V53" i="1"/>
  <c r="V56" i="1"/>
  <c r="V43" i="1"/>
  <c r="V69" i="1"/>
  <c r="V45" i="1"/>
  <c r="V41" i="1"/>
  <c r="V76" i="1"/>
  <c r="V51" i="1"/>
  <c r="V61" i="1"/>
  <c r="V64" i="1"/>
  <c r="V66" i="1"/>
  <c r="V44" i="1"/>
  <c r="V60" i="1"/>
  <c r="V57" i="1"/>
  <c r="V40" i="1"/>
  <c r="V55" i="1"/>
  <c r="V74" i="1"/>
  <c r="V47" i="1"/>
  <c r="V70" i="1"/>
  <c r="V65" i="1"/>
  <c r="V42" i="1"/>
  <c r="V39" i="1"/>
  <c r="V71" i="1"/>
  <c r="V52" i="1"/>
  <c r="V49" i="1"/>
  <c r="V75" i="1"/>
  <c r="V58" i="1"/>
  <c r="V63" i="1"/>
  <c r="V59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56" i="1" s="1"/>
  <c r="X32" i="1"/>
  <c r="X43" i="1"/>
  <c r="X38" i="1"/>
  <c r="X47" i="1"/>
  <c r="X50" i="1"/>
  <c r="X34" i="1"/>
  <c r="X45" i="1"/>
  <c r="X23" i="1"/>
  <c r="X4" i="1"/>
  <c r="X24" i="1"/>
  <c r="X41" i="1"/>
  <c r="X39" i="1"/>
  <c r="X73" i="1"/>
  <c r="X59" i="1"/>
  <c r="X48" i="1"/>
  <c r="X13" i="1"/>
  <c r="X65" i="1"/>
  <c r="X11" i="1"/>
  <c r="X9" i="1"/>
  <c r="X71" i="1"/>
  <c r="X37" i="1"/>
  <c r="X67" i="1"/>
  <c r="X42" i="1"/>
  <c r="X66" i="1"/>
  <c r="X74" i="1"/>
  <c r="X16" i="1"/>
  <c r="X26" i="1"/>
  <c r="X44" i="1"/>
  <c r="X10" i="1"/>
  <c r="X29" i="1"/>
  <c r="X6" i="1"/>
  <c r="X54" i="1"/>
  <c r="X72" i="1"/>
  <c r="X25" i="1"/>
  <c r="X30" i="1"/>
  <c r="X5" i="1"/>
  <c r="X53" i="1"/>
  <c r="X77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28" i="1" l="1"/>
  <c r="X75" i="1"/>
  <c r="X62" i="1"/>
  <c r="X69" i="1"/>
  <c r="X64" i="1"/>
  <c r="X19" i="1"/>
  <c r="X76" i="1"/>
  <c r="X20" i="1"/>
  <c r="X40" i="1"/>
  <c r="X12" i="1"/>
  <c r="X8" i="1"/>
  <c r="X17" i="1"/>
  <c r="X14" i="1"/>
  <c r="X15" i="1"/>
  <c r="X68" i="1"/>
  <c r="X3" i="1"/>
  <c r="X7" i="1"/>
  <c r="X55" i="1"/>
  <c r="X52" i="1"/>
  <c r="X60" i="1"/>
  <c r="X18" i="1"/>
  <c r="X35" i="1"/>
  <c r="X57" i="1"/>
  <c r="X46" i="1"/>
  <c r="X51" i="1"/>
  <c r="X22" i="1"/>
  <c r="X70" i="1"/>
  <c r="X36" i="1"/>
  <c r="X49" i="1"/>
  <c r="X61" i="1"/>
  <c r="X33" i="1"/>
  <c r="X27" i="1"/>
  <c r="X58" i="1"/>
  <c r="X31" i="1"/>
  <c r="X21" i="1"/>
  <c r="X63" i="1"/>
  <c r="AC68" i="1"/>
  <c r="G74" i="1"/>
  <c r="G75" i="1" s="1"/>
  <c r="P74" i="1"/>
  <c r="N72" i="1"/>
  <c r="N73" i="1" s="1"/>
  <c r="L67" i="1"/>
  <c r="M61" i="1"/>
  <c r="G76" i="1" l="1"/>
  <c r="G77" i="1" s="1"/>
  <c r="T7" i="1" s="1"/>
  <c r="AC51" i="1"/>
  <c r="P75" i="1"/>
  <c r="AC73" i="1" s="1"/>
  <c r="T43" i="1"/>
  <c r="T10" i="1"/>
  <c r="T59" i="1"/>
  <c r="T14" i="1"/>
  <c r="T56" i="1"/>
  <c r="T30" i="1"/>
  <c r="T63" i="1"/>
  <c r="T45" i="1"/>
  <c r="T1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9" i="1" l="1"/>
  <c r="T38" i="1"/>
  <c r="T19" i="1"/>
  <c r="T54" i="1"/>
  <c r="T26" i="1"/>
  <c r="T12" i="1"/>
  <c r="T29" i="1"/>
  <c r="T52" i="1"/>
  <c r="T35" i="1"/>
  <c r="T39" i="1"/>
  <c r="T67" i="1"/>
  <c r="T17" i="1"/>
  <c r="T41" i="1"/>
  <c r="T62" i="1"/>
  <c r="T21" i="1"/>
  <c r="T42" i="1"/>
  <c r="T69" i="1"/>
  <c r="T32" i="1"/>
  <c r="T25" i="1"/>
  <c r="T16" i="1"/>
  <c r="T61" i="1"/>
  <c r="T55" i="1"/>
  <c r="T31" i="1"/>
  <c r="T22" i="1"/>
  <c r="T27" i="1"/>
  <c r="T53" i="1"/>
  <c r="T37" i="1"/>
  <c r="T13" i="1"/>
  <c r="T60" i="1"/>
  <c r="T36" i="1"/>
  <c r="T65" i="1"/>
  <c r="T48" i="1"/>
  <c r="T40" i="1"/>
  <c r="T33" i="1"/>
  <c r="T66" i="1"/>
  <c r="T3" i="1"/>
  <c r="T47" i="1"/>
  <c r="T4" i="1"/>
  <c r="T6" i="1"/>
  <c r="T34" i="1"/>
  <c r="T74" i="1"/>
  <c r="T70" i="1"/>
  <c r="T28" i="1"/>
  <c r="T11" i="1"/>
  <c r="T72" i="1"/>
  <c r="T20" i="1"/>
  <c r="T57" i="1"/>
  <c r="T15" i="1"/>
  <c r="T68" i="1"/>
  <c r="T50" i="1"/>
  <c r="T64" i="1"/>
  <c r="T71" i="1"/>
  <c r="T5" i="1"/>
  <c r="T23" i="1"/>
  <c r="T8" i="1"/>
  <c r="T51" i="1"/>
  <c r="T24" i="1"/>
  <c r="T46" i="1"/>
  <c r="T44" i="1"/>
  <c r="T49" i="1"/>
  <c r="T58" i="1"/>
  <c r="T73" i="1"/>
  <c r="T75" i="1"/>
  <c r="T76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<sst xmlns="http://schemas.openxmlformats.org/spreadsheetml/2006/main" count="892" uniqueCount="538">
  <si>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</si>
  <si>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</si>
  <si>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</si>
  <si>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</si>
  <si>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</si>
  <si>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</si>
  <si>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</si>
  <si>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</si>
  <si>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</si>
  <si>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</si>
  <si>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</si>
  <si>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</si>
  <si>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</si>
  <si>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</si>
  <si>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</si>
  <si>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</si>
  <si>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</si>
  <si>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</si>
  <si>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</si>
  <si>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</si>
  <si>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</si>
  <si>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</si>
  <si>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</si>
  <si>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</si>
  <si>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</si>
  <si>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</si>
  <si>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</si>
  <si>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</si>
  <si>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</si>
  <si>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</si>
  <si>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</si>
  <si>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</si>
  <si>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</si>
  <si>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</si>
  <si>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</si>
  <si>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</si>
  <si>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</si>
  <si>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</si>
  <si>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</si>
  <si>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</si>
  <si>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</si>
  <si>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</si>
  <si>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</si>
  <si>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</si>
  <si>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</si>
  <si>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</si>
  <si>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</si>
  <si>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</si>
  <si>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</si>
  <si>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</si>
  <si>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</si>
  <si>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</si>
  <si>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</si>
  <si>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</si>
  <si>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</si>
  <si>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</si>
  <si>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</si>
  <si>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</si>
  <si>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</si>
  <si>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</si>
  <si>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</si>
  <si>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</si>
  <si>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</si>
  <si>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</si>
  <si>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</si>
  <si>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</si>
  <si>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</si>
  <si>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</si>
  <si>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</si>
  <si>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</si>
  <si>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</si>
  <si>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</si>
  <si>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</si>
  <si>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</si>
  <si>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</si>
  <si>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</si>
  <si>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</si>
  <si>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</si>
  <si>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</si>
  <si>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</si>
  <si>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</si>
  <si>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</si>
  <si>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</si>
  <si>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</si>
  <si>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</si>
  <si>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</si>
  <si>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</si>
  <si>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</si>
  <si>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</si>
  <si>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</si>
  <si>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</si>
  <si>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</si>
  <si>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</si>
  <si>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</si>
  <si>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</si>
  <si>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</si>
  <si>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</si>
  <si>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</si>
  <si>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</si>
  <si>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</si>
  <si>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</si>
  <si>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</si>
  <si>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</si>
  <si>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</si>
  <si>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</si>
  <si>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</si>
  <si>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</si>
  <si>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</si>
  <si>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</si>
  <si>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</si>
  <si>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</si>
  <si>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</si>
  <si>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</si>
  <si>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</si>
  <si>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</si>
  <si>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</si>
  <si>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</si>
  <si>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</si>
  <si>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</si>
  <si>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</si>
  <si>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</si>
  <si>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</si>
  <si>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</si>
  <si>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</si>
  <si>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</si>
  <si>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</si>
  <si>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</si>
  <si>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</si>
  <si>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</si>
  <si>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</si>
  <si>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</si>
  <si>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</si>
  <si>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</si>
  <si>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</si>
  <si>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</si>
  <si>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</si>
  <si>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</si>
  <si>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</si>
  <si>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</si>
  <si>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</si>
  <si>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</si>
  <si>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</si>
  <si>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</si>
  <si>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</si>
  <si>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</si>
  <si>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</si>
  <si>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</si>
  <si>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</si>
  <si>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</si>
  <si>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</si>
  <si>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</si>
  <si>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</si>
  <si>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</si>
  <si>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</si>
  <si>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</si>
  <si>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</si>
  <si>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</si>
  <si>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</si>
  <si>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</si>
  <si>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</si>
  <si>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</si>
  <si>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</si>
  <si>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</si>
  <si>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</si>
  <si>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</si>
  <si>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</si>
  <si>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</si>
  <si>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</si>
  <si>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</si>
  <si>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</si>
  <si>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</si>
  <si>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</si>
  <si>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</si>
  <si>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</si>
  <si>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</si>
  <si>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</si>
  <si>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</si>
  <si>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</si>
  <si>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</si>
  <si>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</si>
  <si>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</si>
  <si>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</si>
  <si>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</si>
  <si>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</si>
  <si>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</si>
  <si>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</si>
  <si>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</si>
  <si>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</si>
  <si>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</si>
  <si>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</si>
  <si>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</si>
  <si>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</si>
  <si>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</si>
  <si>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</si>
  <si>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</si>
  <si>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</si>
  <si>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</si>
  <si>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</si>
  <si>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</si>
  <si>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</si>
  <si>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</si>
  <si>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</si>
  <si>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</si>
  <si>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</si>
  <si>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</si>
  <si>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</si>
  <si>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</si>
  <si>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</si>
  <si>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</si>
  <si>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</si>
  <si>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</si>
  <si>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</si>
  <si>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</si>
  <si>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</si>
  <si>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</si>
  <si>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</si>
  <si>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</si>
  <si>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</si>
  <si>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</si>
  <si>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</si>
  <si>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</si>
  <si>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</si>
  <si>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</si>
  <si>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</si>
  <si>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</si>
  <si>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</si>
  <si>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</si>
  <si>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</si>
  <si>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</si>
  <si>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</si>
  <si>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</si>
  <si>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</si>
  <si>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</si>
  <si>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</si>
  <si>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</si>
  <si>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</si>
  <si>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</si>
  <si>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</si>
  <si>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</si>
  <si>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</si>
  <si>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</si>
  <si>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</si>
  <si>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</si>
  <si>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</si>
  <si>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</si>
  <si>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</si>
  <si>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</si>
  <si>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</si>
  <si>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</si>
  <si>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</si>
  <si>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</si>
  <si>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</si>
  <si>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</si>
  <si>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</si>
  <si>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</si>
  <si>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</si>
  <si>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</si>
  <si>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</si>
  <si>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</si>
  <si>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</si>
  <si>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</si>
  <si>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</si>
  <si>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</si>
  <si>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</si>
  <si>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</si>
  <si>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</si>
  <si>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</si>
  <si>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</si>
  <si>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</si>
  <si>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</si>
  <si>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</si>
  <si>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</si>
  <si>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</si>
  <si>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</si>
  <si>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</si>
  <si>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</si>
  <si>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</si>
  <si>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</si>
  <si>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</si>
  <si>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</si>
  <si>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</si>
  <si>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</si>
  <si>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</si>
  <si>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</si>
  <si>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</si>
  <si>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</si>
  <si>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</si>
  <si>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</si>
  <si>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</si>
  <si>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</si>
  <si>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</si>
  <si>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</si>
  <si>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</si>
  <si>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</si>
  <si>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</si>
  <si>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</si>
  <si>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</si>
  <si>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</si>
  <si>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</si>
  <si>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</si>
  <si>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</si>
  <si>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</si>
  <si>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</si>
  <si>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</si>
  <si>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</si>
  <si>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</si>
  <si>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</si>
  <si>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</si>
  <si>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</si>
  <si>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</si>
  <si>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</si>
  <si>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</si>
  <si>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</si>
  <si>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</si>
  <si>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</si>
  <si>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</si>
  <si>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</si>
  <si>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</si>
  <si>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</si>
  <si>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</si>
  <si>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</si>
  <si>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</si>
  <si>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</si>
  <si>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</si>
  <si>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</si>
  <si>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</si>
  <si>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</si>
  <si>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</si>
  <si>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</si>
  <si>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</si>
  <si>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</si>
  <si>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</si>
  <si>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</si>
  <si>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</si>
  <si>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</si>
  <si>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</si>
  <si>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</si>
  <si>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</si>
  <si>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</si>
  <si>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</si>
  <si>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</si>
  <si>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</si>
  <si>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</si>
  <si>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</si>
  <si>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</si>
  <si>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</si>
  <si>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</si>
  <si>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</si>
  <si>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</si>
  <si>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</si>
  <si>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</si>
  <si>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</si>
  <si>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</si>
  <si>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</si>
  <si>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</si>
  <si>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</si>
  <si>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</si>
  <si>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</si>
  <si>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</si>
  <si>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</si>
  <si>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</si>
  <si>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</si>
  <si>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</si>
  <si>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</si>
  <si>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</si>
  <si>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</si>
  <si>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</si>
  <si>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</si>
  <si>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</si>
  <si>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</si>
  <si>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</si>
  <si>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</si>
  <si>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</si>
  <si>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</si>
  <si>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</si>
  <si>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</si>
  <si>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</si>
  <si>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</si>
  <si>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</si>
  <si>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</si>
  <si>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</si>
  <si>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</si>
  <si>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</si>
  <si>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</si>
  <si>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</si>
  <si>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</si>
  <si>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</si>
  <si>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</si>
  <si>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</si>
  <si>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</si>
  <si>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</si>
  <si>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</si>
  <si>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</si>
  <si>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</si>
  <si>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</si>
  <si>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</si>
  <si>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</si>
  <si>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</si>
  <si>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</si>
  <si>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</si>
  <si>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</si>
  <si>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</si>
  <si>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</si>
  <si>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</si>
  <si>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</si>
  <si>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</si>
  <si>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</si>
  <si>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</si>
  <si>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</si>
  <si>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</si>
  <si>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</si>
  <si>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</si>
  <si>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</si>
  <si>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</si>
  <si>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</si>
  <si>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</si>
  <si>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</si>
  <si>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</si>
  <si>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</si>
  <si>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</si>
  <si>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</si>
  <si>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</si>
  <si>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</si>
  <si>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</si>
  <si>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</si>
  <si>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</si>
  <si>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</si>
  <si>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</si>
  <si>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</si>
  <si>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</si>
  <si>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</si>
  <si>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</si>
  <si>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</si>
  <si>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</si>
  <si>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</si>
  <si>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</si>
  <si>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</si>
  <si>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</si>
  <si>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</si>
  <si>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</si>
  <si>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</si>
  <si>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</si>
  <si>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</si>
  <si>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</si>
  <si>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</si>
  <si>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</si>
  <si>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</si>
  <si>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</si>
  <si>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</si>
  <si>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</si>
  <si>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</si>
  <si>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</si>
  <si>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</si>
  <si>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</si>
  <si>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</si>
  <si>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</si>
  <si>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</si>
  <si>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</si>
  <si>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</si>
  <si>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</si>
  <si>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</si>
  <si>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</si>
  <si>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</si>
  <si>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</si>
  <si>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</si>
  <si>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</si>
  <si>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</si>
  <si>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</si>
  <si>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</si>
  <si>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</si>
  <si>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</si>
  <si>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</si>
  <si>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</si>
  <si>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</si>
  <si>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</si>
  <si>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</si>
  <si>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</si>
  <si>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</si>
  <si>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</si>
  <si>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</si>
  <si>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</si>
  <si>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</si>
  <si>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</si>
  <si>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</si>
  <si>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</si>
  <si>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</si>
  <si>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</si>
  <si>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</si>
  <si>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</si>
  <si>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</si>
  <si>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</si>
  <si>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</si>
  <si>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</si>
  <si>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</si>
  <si>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</si>
  <si>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</si>
  <si>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</si>
  <si>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</si>
  <si>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</si>
  <si>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</si>
  <si>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</si>
  <si>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</si>
  <si>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</si>
  <si>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</si>
  <si>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</si>
  <si>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</si>
  <si>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</si>
  <si>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</si>
  <si>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</si>
  <si>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</si>
  <si>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</si>
  <si>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</si>
  <si>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</si>
  <si>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</si>
  <si>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</si>
  <si>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</si>
  <si>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</si>
  <si>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</si>
  <si>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</si>
  <si>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</si>
  <si>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</si>
  <si>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</si>
  <si>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</si>
  <si>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</si>
  <si>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</si>
  <si>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Pilot 150, 190 cm</t>
  </si>
  <si>
    <t>Pilot 150, 300 cm</t>
  </si>
  <si>
    <t>50 ml</t>
  </si>
  <si>
    <t>13:30</t>
  </si>
  <si>
    <t>Дуничев А.Ю.</t>
  </si>
  <si>
    <t>Правый</t>
  </si>
  <si>
    <t xml:space="preserve">неровности контуров проксимального сегмента, стеноз дистального сегмента 30%. Неровности контуров прокс/3  ВТК, стеноз средней/3 ВТК 30%. Антеградный кровоток - TIMI III. </t>
  </si>
  <si>
    <t>умеренный кальциноз проксимального и среднего сегментов. Стеноз проксимального сегмента 70%, стеноз среднего сегмента 50%, субоккюзирующий нестабильный стеноз зоны "креста" ПКА 90%, стеноз прокс/3 ЗБВ 70%, стеноз средней/3 ЗБВ 30%. Антеградный кровоток - TIMI I. TTG1.</t>
  </si>
  <si>
    <t xml:space="preserve">Совместно с д/кардиологом: с учетом клинических данных, ЭКГ и КАГ рекомендована реканализация ПКА. </t>
  </si>
  <si>
    <t>20 ml</t>
  </si>
  <si>
    <t>умеренный кальциноз дистальной трети ствола ЛКА 40%</t>
  </si>
  <si>
    <t>умеренный кальциноз проксимального сегмента, неровности контуров проксимального сегмента, на границе проксимального и среднего сегментов стеноз 30%, стенозы среднего сегмента до 50%. Антеградный кровоток - TIMI III.</t>
  </si>
  <si>
    <t>Устье ПКА катетеризировано проводниковым катетером Launcher JR 3.5 6Fr. Коронарный проводник Fielder (1 шт) проведен в дистальный сегмент  ПКА. БК Колибри 2.5-15, давлением 10 атм. выполнена предилатация субоккллюзирующего стеноза зоны "креста" ПКА. В зону "креста" ПКА  с полным покрытием 70% стеноза проксимального сегмента ЗБВ  имплантирован стент DES Resolute Integrity 2,75-22 мм, давлением 14 атм. В проксимальный сегмент ПКА с полным покрытием значимого 70% стеноза имплантирован стент DES Resolute Integrity 3,5-30 мм, давлением 14 атм.  Оптимизация и постдилатация проксимального стента БК Аксиома 3.5-8, давлением до 18 атм. На контрольных съёмках краевых диссекций, тромбоза, экстравазации контрастного вещества не выявлено.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</si>
</sst>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J30" sqref="J30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45609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0.13541666666666666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0.13958333333333334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529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22546</v>
      </c>
      <c r="C12" s="11"/>
      <c r="D12" s="94" t="s">
        <v>303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63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32110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528</v>
      </c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5" t="s">
        <v>402</v>
      </c>
      <c r="H16" s="163">
        <v>6280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11.932</v>
      </c>
    </row>
    <row r="18" spans="1:8" ht="14.45" customHeight="1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535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536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531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532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533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1" zoomScaleNormal="100" zoomScaleSheetLayoutView="100" zoomScalePageLayoutView="90" workbookViewId="0">
      <selection activeCell="I33" sqref="I33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216</v>
      </c>
      <c r="D8" s="244"/>
      <c r="E8" s="244"/>
      <c r="F8" s="189">
        <v>2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45609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0.13958333333333334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0.17361111111111113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3.4027777777777796E-2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Дуничев А.Ю.</v>
      </c>
      <c r="C16" s="199">
        <f>LEN(КАГ!B11)</f>
        <v>12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22546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32110</v>
      </c>
      <c r="C19" s="68"/>
      <c r="D19" s="68"/>
      <c r="E19" s="68"/>
      <c r="F19" s="68"/>
      <c r="G19" s="164" t="s">
        <v>399</v>
      </c>
      <c r="H19" s="179" t="str">
        <f>КАГ!H15</f>
        <v>13:30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6280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388</v>
      </c>
      <c r="H21" s="167">
        <f>КАГ!H17</f>
        <v>11.932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0.14374999999999999</v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537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534</v>
      </c>
      <c r="C40" s="119"/>
      <c r="D40" s="249" t="s">
        <v>400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ml,10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умеренный кальциноз дистальной трети ствола ЛКА 40%
Бассейн ПНА:   умеренный кальциноз проксимального сегмента, неровности контуров проксимального сегмента, на границе проксимального и среднего сегментов стеноз 30%, стенозы среднего сегмента до 50%. Антеградный кровоток - TIMI III.
Бассейн  ОА:   неровности контуров проксимального сегмента, стеноз дистального сегмента 30%. Неровности контуров прокс/3  ВТК, стеноз средней/3 ВТК 30%. Антеградный кровоток - TIMI III. 
Бассейн ПКА:   умеренный кальциноз проксимального и среднего сегментов. Стеноз проксимального сегмента 70%, стеноз среднего сегмента 50%, субоккюзирующий нестабильный стеноз зоны "креста" ПКА 90%, стеноз прокс/3 ЗБВ 70%, стеноз средней/3 ЗБВ 30%. Антеградный кровоток - TIMI I. TTG1.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showWhiteSpace="0" zoomScale="90" zoomScaleNormal="90" zoomScaleSheetLayoutView="100" zoomScalePageLayoutView="80" workbookViewId="0">
      <selection activeCell="B14" sqref="B14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45609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Дуничев А.Ю.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22546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63</v>
      </c>
    </row>
    <row r="7" spans="1:4">
      <c r="A7" s="37"/>
      <c r="B7"/>
      <c r="C7" s="100" t="s">
        <v>12</v>
      </c>
      <c r="D7" s="102">
        <f>КАГ!$B$14</f>
        <v>32110</v>
      </c>
    </row>
    <row r="8" spans="1:4">
      <c r="A8" s="193" t="str">
        <f>ЧКВ!$A$9</f>
        <v>Код модели: 21166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46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45609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330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315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516</v>
      </c>
      <c r="C16" s="134" t="s">
        <v>418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411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4" t="s">
        <v>450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324</v>
      </c>
      <c r="C19" s="181" t="s">
        <v>471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Fielder</v>
      </c>
      <c r="U2" s="114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Fielder XT-A</v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Fielder XT-R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1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1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2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3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1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1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2024-11-13T01:33:43Z</cp:lastPrinted>
  <dcterms:created xsi:type="dcterms:W3CDTF">2015-06-05T18:19:34Z</dcterms:created>
  <dcterms:modified xsi:type="dcterms:W3CDTF">2024-11-13T01:34:39Z</dcterms:modified>
</cp:coreProperties>
</file>