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49" i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6" i="1" l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<sst xmlns="http://schemas.openxmlformats.org/spreadsheetml/2006/main" count="891" uniqueCount="542">
  <si>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</si>
  <si>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</si>
  <si>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</si>
  <si>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</si>
  <si>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</si>
  <si>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</si>
  <si>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</si>
  <si>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</si>
  <si>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</si>
  <si>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</si>
  <si>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</si>
  <si>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</si>
  <si>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</si>
  <si>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</si>
  <si>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</si>
  <si>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</si>
  <si>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</si>
  <si>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</si>
  <si>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</si>
  <si>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</si>
  <si>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</si>
  <si>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</si>
  <si>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</si>
  <si>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</si>
  <si>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</si>
  <si>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</si>
  <si>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</si>
  <si>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</si>
  <si>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</si>
  <si>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</si>
  <si>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</si>
  <si>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</si>
  <si>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</si>
  <si>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</si>
  <si>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</si>
  <si>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</si>
  <si>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</si>
  <si>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</si>
  <si>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</si>
  <si>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</si>
  <si>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</si>
  <si>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</si>
  <si>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</si>
  <si>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</si>
  <si>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</si>
  <si>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</si>
  <si>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</si>
  <si>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</si>
  <si>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</si>
  <si>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</si>
  <si>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</si>
  <si>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</si>
  <si>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</si>
  <si>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</si>
  <si>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</si>
  <si>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</si>
  <si>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</si>
  <si>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</si>
  <si>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</si>
  <si>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</si>
  <si>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</si>
  <si>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</si>
  <si>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</si>
  <si>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</si>
  <si>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</si>
  <si>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</si>
  <si>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</si>
  <si>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</si>
  <si>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</si>
  <si>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</si>
  <si>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</si>
  <si>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</si>
  <si>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</si>
  <si>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</si>
  <si>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</si>
  <si>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</si>
  <si>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</si>
  <si>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</si>
  <si>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</si>
  <si>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</si>
  <si>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</si>
  <si>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</si>
  <si>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</si>
  <si>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</si>
  <si>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</si>
  <si>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</si>
  <si>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</si>
  <si>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</si>
  <si>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</si>
  <si>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</si>
  <si>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</si>
  <si>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</si>
  <si>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</si>
  <si>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</si>
  <si>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</si>
  <si>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</si>
  <si>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</si>
  <si>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</si>
  <si>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</si>
  <si>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</si>
  <si>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</si>
  <si>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</si>
  <si>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</si>
  <si>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</si>
  <si>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</si>
  <si>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</si>
  <si>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</si>
  <si>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</si>
  <si>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</si>
  <si>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</si>
  <si>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</si>
  <si>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</si>
  <si>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</si>
  <si>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</si>
  <si>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</si>
  <si>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</si>
  <si>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</si>
  <si>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</si>
  <si>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</si>
  <si>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</si>
  <si>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</si>
  <si>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</si>
  <si>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</si>
  <si>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</si>
  <si>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</si>
  <si>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</si>
  <si>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</si>
  <si>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</si>
  <si>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</si>
  <si>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</si>
  <si>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</si>
  <si>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</si>
  <si>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</si>
  <si>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</si>
  <si>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</si>
  <si>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</si>
  <si>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</si>
  <si>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</si>
  <si>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</si>
  <si>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</si>
  <si>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</si>
  <si>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</si>
  <si>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</si>
  <si>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</si>
  <si>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</si>
  <si>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</si>
  <si>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</si>
  <si>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</si>
  <si>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</si>
  <si>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</si>
  <si>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</si>
  <si>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</si>
  <si>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</si>
  <si>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</si>
  <si>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</si>
  <si>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</si>
  <si>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</si>
  <si>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</si>
  <si>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</si>
  <si>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</si>
  <si>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</si>
  <si>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</si>
  <si>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</si>
  <si>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</si>
  <si>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</si>
  <si>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</si>
  <si>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</si>
  <si>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</si>
  <si>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</si>
  <si>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</si>
  <si>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</si>
  <si>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</si>
  <si>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</si>
  <si>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</si>
  <si>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</si>
  <si>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</si>
  <si>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</si>
  <si>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</si>
  <si>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</si>
  <si>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</si>
  <si>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</si>
  <si>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</si>
  <si>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</si>
  <si>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</si>
  <si>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</si>
  <si>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</si>
  <si>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</si>
  <si>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</si>
  <si>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</si>
  <si>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</si>
  <si>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</si>
  <si>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</si>
  <si>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</si>
  <si>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</si>
  <si>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</si>
  <si>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</si>
  <si>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</si>
  <si>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</si>
  <si>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</si>
  <si>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</si>
  <si>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</si>
  <si>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</si>
  <si>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</si>
  <si>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</si>
  <si>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</si>
  <si>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</si>
  <si>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</si>
  <si>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</si>
  <si>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</si>
  <si>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</si>
  <si>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</si>
  <si>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</si>
  <si>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</si>
  <si>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</si>
  <si>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</si>
  <si>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</si>
  <si>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</si>
  <si>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</si>
  <si>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</si>
  <si>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</si>
  <si>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</si>
  <si>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</si>
  <si>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</si>
  <si>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</si>
  <si>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</si>
  <si>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</si>
  <si>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</si>
  <si>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</si>
  <si>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</si>
  <si>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</si>
  <si>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</si>
  <si>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</si>
  <si>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</si>
  <si>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</si>
  <si>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</si>
  <si>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</si>
  <si>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</si>
  <si>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</si>
  <si>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</si>
  <si>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</si>
  <si>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</si>
  <si>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</si>
  <si>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</si>
  <si>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</si>
  <si>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</si>
  <si>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</si>
  <si>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</si>
  <si>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</si>
  <si>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</si>
  <si>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</si>
  <si>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</si>
  <si>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</si>
  <si>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</si>
  <si>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</si>
  <si>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</si>
  <si>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</si>
  <si>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</si>
  <si>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</si>
  <si>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</si>
  <si>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</si>
  <si>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</si>
  <si>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</si>
  <si>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</si>
  <si>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</si>
  <si>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</si>
  <si>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</si>
  <si>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</si>
  <si>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</si>
  <si>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</si>
  <si>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</si>
  <si>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</si>
  <si>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</si>
  <si>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</si>
  <si>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</si>
  <si>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</si>
  <si>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</si>
  <si>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</si>
  <si>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</si>
  <si>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</si>
  <si>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</si>
  <si>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</si>
  <si>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</si>
  <si>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</si>
  <si>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</si>
  <si>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</si>
  <si>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</si>
  <si>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</si>
  <si>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</si>
  <si>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</si>
  <si>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</si>
  <si>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</si>
  <si>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</si>
  <si>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</si>
  <si>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</si>
  <si>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</si>
  <si>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</si>
  <si>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</si>
  <si>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</si>
  <si>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</si>
  <si>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</si>
  <si>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</si>
  <si>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</si>
  <si>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</si>
  <si>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</si>
  <si>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</si>
  <si>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</si>
  <si>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</si>
  <si>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</si>
  <si>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</si>
  <si>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</si>
  <si>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</si>
  <si>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</si>
  <si>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</si>
  <si>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</si>
  <si>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</si>
  <si>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</si>
  <si>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</si>
  <si>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</si>
  <si>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</si>
  <si>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</si>
  <si>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</si>
  <si>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</si>
  <si>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</si>
  <si>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</si>
  <si>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</si>
  <si>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</si>
  <si>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</si>
  <si>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</si>
  <si>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</si>
  <si>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</si>
  <si>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</si>
  <si>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</si>
  <si>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</si>
  <si>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</si>
  <si>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</si>
  <si>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</si>
  <si>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</si>
  <si>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</si>
  <si>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</si>
  <si>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</si>
  <si>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</si>
  <si>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</si>
  <si>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</si>
  <si>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</si>
  <si>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</si>
  <si>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</si>
  <si>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</si>
  <si>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</si>
  <si>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</si>
  <si>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</si>
  <si>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</si>
  <si>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</si>
  <si>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</si>
  <si>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</si>
  <si>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</si>
  <si>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</si>
  <si>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</si>
  <si>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</si>
  <si>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</si>
  <si>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</si>
  <si>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</si>
  <si>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</si>
  <si>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</si>
  <si>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</si>
  <si>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</si>
  <si>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</si>
  <si>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</si>
  <si>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</si>
  <si>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</si>
  <si>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</si>
  <si>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</si>
  <si>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</si>
  <si>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</si>
  <si>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</si>
  <si>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</si>
  <si>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</si>
  <si>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</si>
  <si>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</si>
  <si>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</si>
  <si>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</si>
  <si>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</si>
  <si>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</si>
  <si>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</si>
  <si>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</si>
  <si>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</si>
  <si>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</si>
  <si>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</si>
  <si>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</si>
  <si>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</si>
  <si>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</si>
  <si>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</si>
  <si>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</si>
  <si>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</si>
  <si>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</si>
  <si>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</si>
  <si>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</si>
  <si>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</si>
  <si>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</si>
  <si>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</si>
  <si>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</si>
  <si>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</si>
  <si>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</si>
  <si>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</si>
  <si>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</si>
  <si>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</si>
  <si>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</si>
  <si>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</si>
  <si>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</si>
  <si>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</si>
  <si>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</si>
  <si>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</si>
  <si>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</si>
  <si>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</si>
  <si>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</si>
  <si>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</si>
  <si>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</si>
  <si>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</si>
  <si>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</si>
  <si>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</si>
  <si>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</si>
  <si>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</si>
  <si>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</si>
  <si>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</si>
  <si>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</si>
  <si>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</si>
  <si>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</si>
  <si>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</si>
  <si>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</si>
  <si>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</si>
  <si>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</si>
  <si>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</si>
  <si>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</si>
  <si>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</si>
  <si>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</si>
  <si>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</si>
  <si>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</si>
  <si>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</si>
  <si>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</si>
  <si>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</si>
  <si>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</si>
  <si>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</si>
  <si>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</si>
  <si>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</si>
  <si>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</si>
  <si>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</si>
  <si>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</si>
  <si>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</si>
  <si>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</si>
  <si>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</si>
  <si>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</si>
  <si>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</si>
  <si>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</si>
  <si>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</si>
  <si>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</si>
  <si>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</si>
  <si>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</si>
  <si>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</si>
  <si>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</si>
  <si>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</si>
  <si>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</si>
  <si>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</si>
  <si>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</si>
  <si>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</si>
  <si>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</si>
  <si>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</si>
  <si>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</si>
  <si>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</si>
  <si>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</si>
  <si>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</si>
  <si>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</si>
  <si>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</si>
  <si>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</si>
  <si>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</si>
  <si>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</si>
  <si>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</si>
  <si>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</si>
  <si>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</si>
  <si>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</si>
  <si>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</si>
  <si>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</si>
  <si>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</si>
  <si>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</si>
  <si>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</si>
  <si>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</si>
  <si>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</si>
  <si>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</si>
  <si>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</si>
  <si>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</si>
  <si>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</si>
  <si>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</si>
  <si>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</si>
  <si>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</si>
  <si>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</si>
  <si>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</si>
  <si>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</si>
  <si>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</si>
  <si>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</si>
  <si>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</si>
  <si>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</si>
  <si>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</si>
  <si>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</si>
  <si>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</si>
  <si>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</si>
  <si>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</si>
  <si>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</si>
  <si>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</si>
  <si>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</si>
  <si>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</si>
  <si>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</si>
  <si>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</si>
  <si>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</si>
  <si>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</si>
  <si>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</si>
  <si>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</si>
  <si>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</si>
  <si>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</si>
  <si>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</si>
  <si>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</si>
  <si>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</si>
  <si>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</si>
  <si>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</si>
  <si>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</si>
  <si>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</si>
  <si>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</si>
  <si>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</si>
  <si>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</si>
  <si>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</si>
  <si>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</si>
  <si>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</si>
  <si>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</si>
  <si>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</si>
  <si>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11:24</t>
  </si>
  <si>
    <t>3680</t>
  </si>
  <si>
    <t>Дмитриев А.Б.</t>
  </si>
  <si>
    <t xml:space="preserve">Сбалансированный </t>
  </si>
  <si>
    <t>проходим, контуры ровные</t>
  </si>
  <si>
    <t>неровности контуров проксимального и среднего сегментов. Антеградный кровоток TIMI III</t>
  </si>
  <si>
    <t xml:space="preserve">неровности контуров проксимального и дистального сегментов. Стеноз прокс/3 ВТК 30%. Антеградный кровоток TIMI.  </t>
  </si>
  <si>
    <t xml:space="preserve">1. Контроль места пункции, повязка  на руке до 6 ч. 2. Совместно с д/кардиологом: с учетом клинических данных, ЭКГ и КАГ рекомендована реканализация бассейна ПКА. </t>
  </si>
  <si>
    <t>150 ml</t>
  </si>
  <si>
    <t>Устье ПКА катетеризировано проводниковым катетером Launcher JL 4,0 6Fr. в мануальной модификации under right. Коронарный проводник sion (1шт) проведен  в дистальный сегмент ПКА. Реканализация выполнена спирационным катером Medtronic Export Advance, получены фрагменты тромба. В зону среднего  сегмента имплантирован DES Resolute Integrity 3,5-38 мм, давлением 12 атм.  На контрольных съемках стент раскрыт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ПКА TIMI III. Пациент транспортируется в ПРИТ для дальнейшего наблюдения и лечения.</t>
  </si>
  <si>
    <t xml:space="preserve">неровности контуров проксимального сегмента. На границе проксимального и среднего сегментов на фоне субтотального стеноза среднего сегмента определяется тромботическая окклюзия - TTG3. Rentrop 3. Антеградный кровоток - TIMI 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</si>
</sst>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20" sqref="I20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45666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0.75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0.76250000000000007</v>
      </c>
      <c r="C10" s="51"/>
      <c r="D10" s="83" t="s">
        <v>173</v>
      </c>
      <c r="E10" s="81"/>
      <c r="F10" s="81"/>
      <c r="G10" s="22" t="s">
        <v>169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364</v>
      </c>
      <c r="H11" s="24"/>
    </row>
    <row r="12" spans="1:8" ht="16.5" thickTop="1">
      <c r="A12" s="72" t="s">
        <v>8</v>
      </c>
      <c r="B12" s="73">
        <v>20471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68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501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531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532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6.992</v>
      </c>
    </row>
    <row r="18" spans="1:8" ht="14.45" customHeight="1">
      <c r="A18" s="198" t="s">
        <v>188</v>
      </c>
      <c r="B18" s="199" t="s">
        <v>534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535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536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537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541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538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I33" sqref="I33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216</v>
      </c>
      <c r="D8" s="247"/>
      <c r="E8" s="247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45666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0.76250000000000007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0.78819444444444453</v>
      </c>
      <c r="C14" s="11"/>
      <c r="D14" s="83" t="s">
        <v>173</v>
      </c>
      <c r="E14" s="81"/>
      <c r="F14" s="81"/>
      <c r="G14" s="71" t="str">
        <f>КАГ!G10</f>
        <v>Трунова А.С.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2.5694444444444464E-2</v>
      </c>
      <c r="C15"/>
      <c r="D15" s="83" t="s">
        <v>170</v>
      </c>
      <c r="E15" s="81"/>
      <c r="F15" s="81"/>
      <c r="G15" s="71" t="str">
        <f>КАГ!G11</f>
        <v>Соболев Д.А.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Дмитриев А.Б.</v>
      </c>
      <c r="C16" s="182">
        <f>LEN(КАГ!B11)</f>
        <v>13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20471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68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501</v>
      </c>
      <c r="C19" s="61"/>
      <c r="D19" s="61"/>
      <c r="E19" s="61"/>
      <c r="F19" s="61"/>
      <c r="G19" s="150" t="s">
        <v>399</v>
      </c>
      <c r="H19" s="164" t="str">
        <f>КАГ!H15</f>
        <v>11:24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3680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6.992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>
        <v>0.77569444444444446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540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3" t="s">
        <v>530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539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проходим, контуры ровные
Бассейн ПНА:   неровности контуров проксимального и среднего сегментов. Антеградный кровоток TIMI III
Бассейн  ОА:   неровности контуров проксимального и дистального сегментов. Стеноз прокс/3 ВТК 30%. Антеградный кровоток TIMI.  
Бассейн ПКА:   неровности контуров проксимального сегмента. На границе проксимального и среднего сегментов на фоне субтотального стеноза среднего сегмента определяется тромботическая окклюзия - TTG3. Rentrop 3. Антеградный кровоток - TIMI 0.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45666</v>
      </c>
      <c r="C2" s="138" t="str">
        <f>IF(ЧКВ!B21=Вмешательства!F14,Вмешательства!F20,Вмешательства!F22)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Дмитриев А.Б.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20471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68</v>
      </c>
    </row>
    <row r="7" spans="1:4">
      <c r="A7" s="34"/>
      <c r="B7"/>
      <c r="C7" s="88" t="s">
        <v>12</v>
      </c>
      <c r="D7" s="90">
        <f>КАГ!$B$14</f>
        <v>501</v>
      </c>
    </row>
    <row r="8" spans="1:4">
      <c r="A8" s="176" t="str">
        <f>ЧКВ!$A$9</f>
        <v>Код модели: 21167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45666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329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316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40" t="s">
        <v>370</v>
      </c>
      <c r="C16" s="121"/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40" t="s">
        <v>324</v>
      </c>
      <c r="C17" s="166" t="s">
        <v>473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41"/>
      <c r="C18" s="121"/>
      <c r="D18" s="126"/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1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02" t="str">
        <f>IFERROR(INDEX(Расходка[Наименование расходного материала],MATCH(Расходка[[#This Row],[№]],Поиск_расходки[Индекс3],0)),"")</f>
        <v>Sion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02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02" t="str">
        <f>IFERROR(INDEX(Расходка[Наименование расходного материала],MATCH(Расходка[[#This Row],[№]],Поиск_расходки[Индекс8],0)),"")</f>
        <v>Hunter® 6F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1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2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>Sion Black</v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/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3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>Sion Blue</v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>Euphora</v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4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>NC Accuforce</v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5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>NC Euphora</v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6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>Sapphire</v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7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>Sprinter Legend</v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8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9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>Колибри</v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10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11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12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>Nitrex 260</v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13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>RadiFocus</v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14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>BasixCOMPAK</v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15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>BasixTOUCH</v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16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>Dolphin</v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17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>Lepu Medical</v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18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19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>Demax</v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20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>Oscor 7F</v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21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22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23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24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25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26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>Fielder</v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27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>Fielder XT-A</v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28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>Fielder XT-R</v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29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30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31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32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>Intuition</v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33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34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35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36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>Rinato</v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37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38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39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1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40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>Sion</v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2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41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>Sion Black</v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3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42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>Sion Blue</v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43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>Thunder</v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44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45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46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>Winn 200T</v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47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48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49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50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525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51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>Shunmei 0,6</v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52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>Shunmei 0,7</v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522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53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523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54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55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>BMS, Integtity</v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56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>DES, Calipso</v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57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>DES, NanoMed</v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1</v>
      </c>
      <c r="L59" s="103">
        <f>IF(ISNUMBER(SEARCH('Карта учёта'!$B$18,Расходка[[#This Row],[Наименование расходного материала]])),MAX($L$1:L58)+1,0)</f>
        <v>58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59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>DES, Yukon Chrome PC</v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60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>DES, Firehawk</v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61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>DES, Resolute Onyx</v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62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>DES, Калипсо</v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63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>Meril Evermine50™</v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64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>Guidezilla™ II 6F</v>
      </c>
      <c r="Z65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65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>Telescope ™ II 6F</v>
      </c>
      <c r="Z66" s="102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66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>Launcher 6F AL 1</v>
      </c>
      <c r="Z67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67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>Launcher 6F AL 2</v>
      </c>
      <c r="Z68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68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>Launcher 6F EBU 3.5</v>
      </c>
      <c r="Z69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69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>Launcher 6F EBU 4.0</v>
      </c>
      <c r="Z70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70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>Launcher 6F JL 3.5</v>
      </c>
      <c r="Z71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1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71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>Launcher 6F JL 4.0</v>
      </c>
      <c r="Z72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72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>Launcher 6F JL 4.5</v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73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>Launcher 6F JR 3.5</v>
      </c>
      <c r="Z74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74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>Launcher 6F JR 4.0</v>
      </c>
      <c r="Z75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75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>Launcher 7F JL 3.5</v>
      </c>
      <c r="Z76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76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>Launcher 7F JL 4.0</v>
      </c>
      <c r="Z77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77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>Angio-Seal™ VIP</v>
      </c>
      <c r="Z78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2025-01-09T16:21:29Z</cp:lastPrinted>
  <dcterms:created xsi:type="dcterms:W3CDTF">2015-06-05T18:19:34Z</dcterms:created>
  <dcterms:modified xsi:type="dcterms:W3CDTF">2025-01-09T16:25:03Z</dcterms:modified>
</cp:coreProperties>
</file>