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46" i="1"/>
  <c r="U44" i="1"/>
  <c r="U69" i="1"/>
  <c r="U60" i="1"/>
  <c r="U55" i="1"/>
  <c r="U51" i="1"/>
  <c r="W2" i="1"/>
  <c r="I78" i="1"/>
  <c r="W78" i="1"/>
  <c r="W77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42" i="1" l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8" i="1" l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<sst xmlns="http://schemas.openxmlformats.org/spreadsheetml/2006/main" count="901" uniqueCount="544">
  <si>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</si>
  <si>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</si>
  <si>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</si>
  <si>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</si>
  <si>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</si>
  <si>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</si>
  <si>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</si>
  <si>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</si>
  <si>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</si>
  <si>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</si>
  <si>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</si>
  <si>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</si>
  <si>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</si>
  <si>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</si>
  <si>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</si>
  <si>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</si>
  <si>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</si>
  <si>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</si>
  <si>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</si>
  <si>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</si>
  <si>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</si>
  <si>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</si>
  <si>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</si>
  <si>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</si>
  <si>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</si>
  <si>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</si>
  <si>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</si>
  <si>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</si>
  <si>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</si>
  <si>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</si>
  <si>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</si>
  <si>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</si>
  <si>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</si>
  <si>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</si>
  <si>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</si>
  <si>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</si>
  <si>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</si>
  <si>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</si>
  <si>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</si>
  <si>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</si>
  <si>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</si>
  <si>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</si>
  <si>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</si>
  <si>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</si>
  <si>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</si>
  <si>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</si>
  <si>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</si>
  <si>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</si>
  <si>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</si>
  <si>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</si>
  <si>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</si>
  <si>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</si>
  <si>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</si>
  <si>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</si>
  <si>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</si>
  <si>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</si>
  <si>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</si>
  <si>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</si>
  <si>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</si>
  <si>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</si>
  <si>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</si>
  <si>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</si>
  <si>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</si>
  <si>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</si>
  <si>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</si>
  <si>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</si>
  <si>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</si>
  <si>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</si>
  <si>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</si>
  <si>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</si>
  <si>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</si>
  <si>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</si>
  <si>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</si>
  <si>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</si>
  <si>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</si>
  <si>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</si>
  <si>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</si>
  <si>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</si>
  <si>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</si>
  <si>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</si>
  <si>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</si>
  <si>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</si>
  <si>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</si>
  <si>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</si>
  <si>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</si>
  <si>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</si>
  <si>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</si>
  <si>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</si>
  <si>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</si>
  <si>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</si>
  <si>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</si>
  <si>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</si>
  <si>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</si>
  <si>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</si>
  <si>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</si>
  <si>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</si>
  <si>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</si>
  <si>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</si>
  <si>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</si>
  <si>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</si>
  <si>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</si>
  <si>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</si>
  <si>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</si>
  <si>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</si>
  <si>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</si>
  <si>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</si>
  <si>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</si>
  <si>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</si>
  <si>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</si>
  <si>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</si>
  <si>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</si>
  <si>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</si>
  <si>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</si>
  <si>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</si>
  <si>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</si>
  <si>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</si>
  <si>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</si>
  <si>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</si>
  <si>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</si>
  <si>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</si>
  <si>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</si>
  <si>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</si>
  <si>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</si>
  <si>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</si>
  <si>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</si>
  <si>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</si>
  <si>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</si>
  <si>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</si>
  <si>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</si>
  <si>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</si>
  <si>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</si>
  <si>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</si>
  <si>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</si>
  <si>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</si>
  <si>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</si>
  <si>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</si>
  <si>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</si>
  <si>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</si>
  <si>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</si>
  <si>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</si>
  <si>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</si>
  <si>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</si>
  <si>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</si>
  <si>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</si>
  <si>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</si>
  <si>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</si>
  <si>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</si>
  <si>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</si>
  <si>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</si>
  <si>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</si>
  <si>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</si>
  <si>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</si>
  <si>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</si>
  <si>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</si>
  <si>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</si>
  <si>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</si>
  <si>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</si>
  <si>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</si>
  <si>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</si>
  <si>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</si>
  <si>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</si>
  <si>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</si>
  <si>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</si>
  <si>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</si>
  <si>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</si>
  <si>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</si>
  <si>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</si>
  <si>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</si>
  <si>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</si>
  <si>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</si>
  <si>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</si>
  <si>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</si>
  <si>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</si>
  <si>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</si>
  <si>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</si>
  <si>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</si>
  <si>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</si>
  <si>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</si>
  <si>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</si>
  <si>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</si>
  <si>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</si>
  <si>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</si>
  <si>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</si>
  <si>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</si>
  <si>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</si>
  <si>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</si>
  <si>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</si>
  <si>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</si>
  <si>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</si>
  <si>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</si>
  <si>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</si>
  <si>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</si>
  <si>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</si>
  <si>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</si>
  <si>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</si>
  <si>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</si>
  <si>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</si>
  <si>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</si>
  <si>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</si>
  <si>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</si>
  <si>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</si>
  <si>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</si>
  <si>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</si>
  <si>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</si>
  <si>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</si>
  <si>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</si>
  <si>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</si>
  <si>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</si>
  <si>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</si>
  <si>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</si>
  <si>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</si>
  <si>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</si>
  <si>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</si>
  <si>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</si>
  <si>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</si>
  <si>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</si>
  <si>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</si>
  <si>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</si>
  <si>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</si>
  <si>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</si>
  <si>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</si>
  <si>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</si>
  <si>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</si>
  <si>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</si>
  <si>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</si>
  <si>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</si>
  <si>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</si>
  <si>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</si>
  <si>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</si>
  <si>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</si>
  <si>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</si>
  <si>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</si>
  <si>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</si>
  <si>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</si>
  <si>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</si>
  <si>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</si>
  <si>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</si>
  <si>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</si>
  <si>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</si>
  <si>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</si>
  <si>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</si>
  <si>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</si>
  <si>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</si>
  <si>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</si>
  <si>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</si>
  <si>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</si>
  <si>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</si>
  <si>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</si>
  <si>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</si>
  <si>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</si>
  <si>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</si>
  <si>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</si>
  <si>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</si>
  <si>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</si>
  <si>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</si>
  <si>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</si>
  <si>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</si>
  <si>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</si>
  <si>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</si>
  <si>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</si>
  <si>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</si>
  <si>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</si>
  <si>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</si>
  <si>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</si>
  <si>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</si>
  <si>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</si>
  <si>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</si>
  <si>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</si>
  <si>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</si>
  <si>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</si>
  <si>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</si>
  <si>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</si>
  <si>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</si>
  <si>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</si>
  <si>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</si>
  <si>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</si>
  <si>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</si>
  <si>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</si>
  <si>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</si>
  <si>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</si>
  <si>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</si>
  <si>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</si>
  <si>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</si>
  <si>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</si>
  <si>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</si>
  <si>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</si>
  <si>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</si>
  <si>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</si>
  <si>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</si>
  <si>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</si>
  <si>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</si>
  <si>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</si>
  <si>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</si>
  <si>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</si>
  <si>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</si>
  <si>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</si>
  <si>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</si>
  <si>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</si>
  <si>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</si>
  <si>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</si>
  <si>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</si>
  <si>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</si>
  <si>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</si>
  <si>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</si>
  <si>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</si>
  <si>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</si>
  <si>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</si>
  <si>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</si>
  <si>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</si>
  <si>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</si>
  <si>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</si>
  <si>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</si>
  <si>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</si>
  <si>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</si>
  <si>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</si>
  <si>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</si>
  <si>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</si>
  <si>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</si>
  <si>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</si>
  <si>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</si>
  <si>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</si>
  <si>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</si>
  <si>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</si>
  <si>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</si>
  <si>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</si>
  <si>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</si>
  <si>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</si>
  <si>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</si>
  <si>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</si>
  <si>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</si>
  <si>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</si>
  <si>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</si>
  <si>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</si>
  <si>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</si>
  <si>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</si>
  <si>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</si>
  <si>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</si>
  <si>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</si>
  <si>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</si>
  <si>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</si>
  <si>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</si>
  <si>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</si>
  <si>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</si>
  <si>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</si>
  <si>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</si>
  <si>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</si>
  <si>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</si>
  <si>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</si>
  <si>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</si>
  <si>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</si>
  <si>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</si>
  <si>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</si>
  <si>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</si>
  <si>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</si>
  <si>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</si>
  <si>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</si>
  <si>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</si>
  <si>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</si>
  <si>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</si>
  <si>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</si>
  <si>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</si>
  <si>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</si>
  <si>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</si>
  <si>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</si>
  <si>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</si>
  <si>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</si>
  <si>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</si>
  <si>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</si>
  <si>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</si>
  <si>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</si>
  <si>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</si>
  <si>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</si>
  <si>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</si>
  <si>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</si>
  <si>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</si>
  <si>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</si>
  <si>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</si>
  <si>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</si>
  <si>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</si>
  <si>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</si>
  <si>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</si>
  <si>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</si>
  <si>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</si>
  <si>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</si>
  <si>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</si>
  <si>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</si>
  <si>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</si>
  <si>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</si>
  <si>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</si>
  <si>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</si>
  <si>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</si>
  <si>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</si>
  <si>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</si>
  <si>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</si>
  <si>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</si>
  <si>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</si>
  <si>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</si>
  <si>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</si>
  <si>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</si>
  <si>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</si>
  <si>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</si>
  <si>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</si>
  <si>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</si>
  <si>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</si>
  <si>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</si>
  <si>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</si>
  <si>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</si>
  <si>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</si>
  <si>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</si>
  <si>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</si>
  <si>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</si>
  <si>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</si>
  <si>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</si>
  <si>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</si>
  <si>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</si>
  <si>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</si>
  <si>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</si>
  <si>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</si>
  <si>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</si>
  <si>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</si>
  <si>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</si>
  <si>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</si>
  <si>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</si>
  <si>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</si>
  <si>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</si>
  <si>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</si>
  <si>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</si>
  <si>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</si>
  <si>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</si>
  <si>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</si>
  <si>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</si>
  <si>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</si>
  <si>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</si>
  <si>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</si>
  <si>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</si>
  <si>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</si>
  <si>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</si>
  <si>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</si>
  <si>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</si>
  <si>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</si>
  <si>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</si>
  <si>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</si>
  <si>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</si>
  <si>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</si>
  <si>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</si>
  <si>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</si>
  <si>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</si>
  <si>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</si>
  <si>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</si>
  <si>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</si>
  <si>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</si>
  <si>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</si>
  <si>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</si>
  <si>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</si>
  <si>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</si>
  <si>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</si>
  <si>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</si>
  <si>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</si>
  <si>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</si>
  <si>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</si>
  <si>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</si>
  <si>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</si>
  <si>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</si>
  <si>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</si>
  <si>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</si>
  <si>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</si>
  <si>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</si>
  <si>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</si>
  <si>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</si>
  <si>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</si>
  <si>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</si>
  <si>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</si>
  <si>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</si>
  <si>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</si>
  <si>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</si>
  <si>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</si>
  <si>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</si>
  <si>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</si>
  <si>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</si>
  <si>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</si>
  <si>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</si>
  <si>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</si>
  <si>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</si>
  <si>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</si>
  <si>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</si>
  <si>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</si>
  <si>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</si>
  <si>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</si>
  <si>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</si>
  <si>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</si>
  <si>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</si>
  <si>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</si>
  <si>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</si>
  <si>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</si>
  <si>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</si>
  <si>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</si>
  <si>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</si>
  <si>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</si>
  <si>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</si>
  <si>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</si>
  <si>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</si>
  <si>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</si>
  <si>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</si>
  <si>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</si>
  <si>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</si>
  <si>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</si>
  <si>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</si>
  <si>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</si>
  <si>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</si>
  <si>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</si>
  <si>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</si>
  <si>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</si>
  <si>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</si>
  <si>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</si>
  <si>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</si>
  <si>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</si>
  <si>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</si>
  <si>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</si>
  <si>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</si>
  <si>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</si>
  <si>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</si>
  <si>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</si>
  <si>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</si>
  <si>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</si>
  <si>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</si>
  <si>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</si>
  <si>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</si>
  <si>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</si>
  <si>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</si>
  <si>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</si>
  <si>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</si>
  <si>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</si>
  <si>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 xml:space="preserve">1) Контроль места пункции, повязка на 6 ч. </t>
  </si>
  <si>
    <t>20 ml</t>
  </si>
  <si>
    <t>Правый</t>
  </si>
  <si>
    <t xml:space="preserve">неровности контуров </t>
  </si>
  <si>
    <t>07:54</t>
  </si>
  <si>
    <t>Казакова Л.И.</t>
  </si>
  <si>
    <t>кальциноз проксимального сегмета, на границе проксималльного и среднего сегмента калльцинированный стеноз 60%, неровности контуров среднего сегмента.   Антеградный кровоток  TIMI III.</t>
  </si>
  <si>
    <t>неровности контуров проксимального сегмента, в области бифуркации ОА-ВТК - стеноз 70%. Антеградный кровоток  TIMI III.</t>
  </si>
  <si>
    <t>крупная, доминантная ПКА с нестабильным стенозом проксимального сегмента 90%, стенозы среднего и дистального сегментов 30%, стеноз устья ЗМЖВ 60%, неровности контуров ЗБВ 60%. Антеградный кровотокTIMI III.</t>
  </si>
  <si>
    <t>Совместно с д/кардиологом: с учетом клинических данных, ЭКГ и КАГ рекомендована реваскуляризация бассейна ПКА</t>
  </si>
  <si>
    <t xml:space="preserve">Устье ПКА катетеризировано проводниковым катетером Launcher JR 4.0 6Fr. Коронарный проводник shunmei 0.7 проведен  в дистальный сегмент ПКА.  БК Artimes 2.5-15 выполнена ангиопластика субокклюзирующего стеноза. В зону проксимального сегмента  имплантирован DES Resolute Integrity 3.5-18, давлением 16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Пациентка в стабильном состоянии транспортируется в ПРИТ для дальнейшего наблюдения и лечения.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</si>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</sst>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I29" sqref="I29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45714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0.80208333333333337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0.80833333333333324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504</v>
      </c>
      <c r="H11" s="25"/>
    </row>
    <row r="12" spans="1:8" ht="16.5" thickTop="1">
      <c r="A12" s="80" t="s">
        <v>8</v>
      </c>
      <c r="B12" s="81">
        <v>16318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80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5424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2360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4.484</v>
      </c>
    </row>
    <row r="18" spans="1:8" ht="14.45" customHeight="1">
      <c r="A18" s="56" t="s">
        <v>188</v>
      </c>
      <c r="B18" s="86" t="s">
        <v>534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535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45714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0.80833333333333324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0.83333333333333337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2.5000000000000133E-2</v>
      </c>
      <c r="C15"/>
      <c r="D15" s="94" t="s">
        <v>170</v>
      </c>
      <c r="E15" s="92"/>
      <c r="F15" s="92"/>
      <c r="G15" s="79" t="str">
        <f>КАГ!G11</f>
        <v>Соболева Ю.А.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Казакова Л.И.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16318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5424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4.484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533</v>
      </c>
      <c r="C40" s="119"/>
      <c r="D40" s="249" t="s">
        <v>532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 
Бассейн ПНА:   кальциноз проксимального сегмета, на границе проксималльного и среднего сегмента калльцинированный стеноз 60%, неровности контуров среднего сегмента.   Антеградный кровоток  TIMI III.
Бассейн  ОА:   неровности контуров проксимального сегмента, в области бифуркации ОА-ВТК - стеноз 70%. Антеградный кровоток  TIMI III.
Бассейн ПКА:   крупная, доминантная ПКА с нестабильным стенозом проксимального сегмента 90%, стенозы среднего и дистального сегментов 30%, стеноз устья ЗМЖВ 60%, неровности контуров ЗБВ 60%. Антеградный кровотокTIMI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45714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Казакова Л.И.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16318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80</v>
      </c>
    </row>
    <row r="7" spans="1:4">
      <c r="A7" s="37"/>
      <c r="B7"/>
      <c r="C7" s="100" t="s">
        <v>12</v>
      </c>
      <c r="D7" s="102">
        <f>КАГ!$B$14</f>
        <v>5424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45714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329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3" t="s">
        <v>529</v>
      </c>
      <c r="C15" s="134" t="s">
        <v>408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528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463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Artimes</v>
      </c>
      <c r="U2" s="114" t="str">
        <f>IFERROR(INDEX(Расходка[Наименование расходного материала],MATCH(Расходка[[#This Row],[№]],Поиск_расходки[Индекс4],0)),"")</f>
        <v>Shunmei 0,7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1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1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1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2025-02-26T17:25:27Z</cp:lastPrinted>
  <dcterms:created xsi:type="dcterms:W3CDTF">2015-06-05T18:19:34Z</dcterms:created>
  <dcterms:modified xsi:type="dcterms:W3CDTF">2025-02-26T17:30:09Z</dcterms:modified>
</cp:coreProperties>
</file>