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ocuments\"/>
    </mc:Choice>
  </mc:AlternateContent>
  <xr:revisionPtr revIDLastSave="0" documentId="13_ncr:1_{F6CB803D-F9E8-4B38-848F-4A924EF1ED8D}" xr6:coauthVersionLast="47" xr6:coauthVersionMax="47" xr10:uidLastSave="{00000000-0000-0000-0000-000000000000}"/>
  <bookViews>
    <workbookView xWindow="-80" yWindow="-80" windowWidth="19360" windowHeight="10360" firstSheet="3" activeTab="12" xr2:uid="{C694EA69-1333-4531-BD64-3F4D7821BF24}"/>
  </bookViews>
  <sheets>
    <sheet name="матрица 1" sheetId="1" r:id="rId1"/>
    <sheet name="матрица 2" sheetId="2" r:id="rId2"/>
    <sheet name="матрица 3" sheetId="3" r:id="rId3"/>
    <sheet name="матрица 4" sheetId="4" r:id="rId4"/>
    <sheet name="матрица 5" sheetId="5" r:id="rId5"/>
    <sheet name="матрица 6" sheetId="6" r:id="rId6"/>
    <sheet name="матрица 7" sheetId="7" r:id="rId7"/>
    <sheet name="матрица 8" sheetId="8" r:id="rId8"/>
    <sheet name="матрица 9" sheetId="9" r:id="rId9"/>
    <sheet name="матрица 10" sheetId="10" r:id="rId10"/>
    <sheet name="матрица 11" sheetId="13" r:id="rId11"/>
    <sheet name="матрица 12" sheetId="14" r:id="rId12"/>
    <sheet name="матрица 13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5" l="1" a="1"/>
  <c r="H8" i="15" s="1"/>
  <c r="F8" i="14" a="1"/>
  <c r="F8" i="14" s="1"/>
  <c r="B8" i="15" a="1"/>
  <c r="B8" i="15" s="1"/>
  <c r="E8" i="15" a="1"/>
  <c r="E8" i="15" s="1"/>
  <c r="L26" i="15" a="1"/>
  <c r="L26" i="15" s="1"/>
  <c r="A21" i="15" a="1"/>
  <c r="A21" i="15" s="1"/>
  <c r="P2" i="15" a="1"/>
  <c r="P2" i="15" s="1"/>
  <c r="K20" i="15" a="1"/>
  <c r="K20" i="15" s="1"/>
  <c r="K20" i="14" a="1"/>
  <c r="K20" i="14" s="1"/>
  <c r="K14" i="15" a="1"/>
  <c r="K14" i="15" s="1"/>
  <c r="K8" i="15" a="1"/>
  <c r="K8" i="15" s="1"/>
  <c r="K2" i="15" a="1"/>
  <c r="K2" i="15" s="1"/>
  <c r="A18" i="15" a="1"/>
  <c r="A18" i="15" s="1"/>
  <c r="K2" i="14" a="1"/>
  <c r="K2" i="14" s="1"/>
  <c r="H8" i="13" a="1"/>
  <c r="H8" i="13" s="1"/>
  <c r="D8" i="14" a="1"/>
  <c r="D8" i="14" s="1"/>
  <c r="E8" i="13" a="1"/>
  <c r="E8" i="13" s="1"/>
  <c r="B8" i="14" a="1"/>
  <c r="B8" i="14" s="1"/>
  <c r="A24" i="14" a="1"/>
  <c r="A24" i="14" s="1"/>
  <c r="A21" i="14" a="1"/>
  <c r="A21" i="14" s="1"/>
  <c r="K14" i="14" a="1"/>
  <c r="K14" i="14" s="1"/>
  <c r="K8" i="14" a="1"/>
  <c r="K8" i="14" s="1"/>
  <c r="F22" i="13" a="1"/>
  <c r="F22" i="13" s="1"/>
  <c r="P2" i="13" a="1"/>
  <c r="P2" i="13" s="1"/>
  <c r="A25" i="13" a="1"/>
  <c r="A25" i="13" s="1"/>
  <c r="A22" i="13" a="1"/>
  <c r="A22" i="13" s="1"/>
  <c r="A19" i="13" a="1"/>
  <c r="B19" i="13" s="1"/>
  <c r="K20" i="13" a="1"/>
  <c r="M20" i="13" s="1"/>
  <c r="K14" i="13" a="1"/>
  <c r="M14" i="13" s="1"/>
  <c r="K8" i="13" a="1"/>
  <c r="L8" i="13" s="1"/>
  <c r="B8" i="13" a="1"/>
  <c r="B10" i="13" s="1"/>
  <c r="K2" i="13" a="1"/>
  <c r="K2" i="13" s="1"/>
  <c r="F27" i="10"/>
  <c r="B27" i="10"/>
  <c r="E22" i="10" a="1"/>
  <c r="F22" i="10" s="1"/>
  <c r="A22" i="10" a="1"/>
  <c r="C22" i="10" s="1"/>
  <c r="E17" i="10" a="1"/>
  <c r="F17" i="10" s="1"/>
  <c r="A17" i="10" a="1"/>
  <c r="A17" i="10" s="1"/>
  <c r="E12" i="10" a="1"/>
  <c r="E12" i="10" s="1"/>
  <c r="A12" i="10" a="1"/>
  <c r="B12" i="10" s="1"/>
  <c r="E7" i="10" a="1"/>
  <c r="E7" i="10" s="1"/>
  <c r="A7" i="10" a="1"/>
  <c r="A7" i="10" s="1"/>
  <c r="K13" i="9" a="1"/>
  <c r="K13" i="9" s="1"/>
  <c r="K8" i="9" a="1"/>
  <c r="K8" i="9" s="1"/>
  <c r="K2" i="9" a="1"/>
  <c r="K2" i="9" s="1"/>
  <c r="E8" i="8" a="1"/>
  <c r="E8" i="8" s="1"/>
  <c r="E2" i="7" a="1"/>
  <c r="E2" i="7" s="1"/>
  <c r="E3" i="6"/>
  <c r="E2" i="5" a="1"/>
  <c r="G3" i="5" s="1"/>
  <c r="C9" i="4" a="1"/>
  <c r="C9" i="4" s="1"/>
  <c r="F2" i="3" a="1"/>
  <c r="F2" i="3" s="1"/>
  <c r="G4" i="3"/>
  <c r="C7" i="2" a="1"/>
  <c r="E7" i="2" s="1"/>
  <c r="C7" i="2"/>
  <c r="D7" i="2"/>
  <c r="D9" i="2"/>
  <c r="E9" i="2"/>
  <c r="C7" i="1" a="1"/>
  <c r="C7" i="1" s="1"/>
  <c r="S5" i="13" l="1"/>
  <c r="R5" i="13"/>
  <c r="R3" i="13"/>
  <c r="S3" i="13"/>
  <c r="Q5" i="13"/>
  <c r="Q3" i="13"/>
  <c r="P5" i="13"/>
  <c r="P3" i="13"/>
  <c r="R4" i="13"/>
  <c r="R2" i="13"/>
  <c r="S4" i="13"/>
  <c r="S2" i="13"/>
  <c r="Q4" i="13"/>
  <c r="Q2" i="13"/>
  <c r="P4" i="13"/>
  <c r="D25" i="13"/>
  <c r="C25" i="13"/>
  <c r="B25" i="13"/>
  <c r="D22" i="13"/>
  <c r="C22" i="13"/>
  <c r="B22" i="13"/>
  <c r="A19" i="13"/>
  <c r="D19" i="13"/>
  <c r="C19" i="13"/>
  <c r="M23" i="13"/>
  <c r="M21" i="13"/>
  <c r="L22" i="13"/>
  <c r="L20" i="13"/>
  <c r="K22" i="13"/>
  <c r="K20" i="13"/>
  <c r="N23" i="13"/>
  <c r="N21" i="13"/>
  <c r="L23" i="13"/>
  <c r="L21" i="13"/>
  <c r="K23" i="13"/>
  <c r="K21" i="13"/>
  <c r="N22" i="13"/>
  <c r="N20" i="13"/>
  <c r="M22" i="13"/>
  <c r="L14" i="13"/>
  <c r="N17" i="13"/>
  <c r="N15" i="13"/>
  <c r="M17" i="13"/>
  <c r="M15" i="13"/>
  <c r="L16" i="13"/>
  <c r="K14" i="13"/>
  <c r="L15" i="13"/>
  <c r="K17" i="13"/>
  <c r="N16" i="13"/>
  <c r="N14" i="13"/>
  <c r="K16" i="13"/>
  <c r="L17" i="13"/>
  <c r="K15" i="13"/>
  <c r="M16" i="13"/>
  <c r="M11" i="13"/>
  <c r="M9" i="13"/>
  <c r="K10" i="13"/>
  <c r="N11" i="13"/>
  <c r="N9" i="13"/>
  <c r="L11" i="13"/>
  <c r="L9" i="13"/>
  <c r="K8" i="13"/>
  <c r="K11" i="13"/>
  <c r="K9" i="13"/>
  <c r="N10" i="13"/>
  <c r="N8" i="13"/>
  <c r="M10" i="13"/>
  <c r="M8" i="13"/>
  <c r="L10" i="13"/>
  <c r="B9" i="13"/>
  <c r="B8" i="13"/>
  <c r="B11" i="13"/>
  <c r="N3" i="13"/>
  <c r="M5" i="13"/>
  <c r="M3" i="13"/>
  <c r="N5" i="13"/>
  <c r="L5" i="13"/>
  <c r="L3" i="13"/>
  <c r="K3" i="13"/>
  <c r="K5" i="13"/>
  <c r="N4" i="13"/>
  <c r="N2" i="13"/>
  <c r="M4" i="13"/>
  <c r="M2" i="13"/>
  <c r="K4" i="13"/>
  <c r="L4" i="13"/>
  <c r="L2" i="13"/>
  <c r="E24" i="10"/>
  <c r="G23" i="10"/>
  <c r="F23" i="10"/>
  <c r="G24" i="10"/>
  <c r="E22" i="10"/>
  <c r="F24" i="10"/>
  <c r="E23" i="10"/>
  <c r="G22" i="10"/>
  <c r="A24" i="10"/>
  <c r="C23" i="10"/>
  <c r="B23" i="10"/>
  <c r="B22" i="10"/>
  <c r="C24" i="10"/>
  <c r="A22" i="10"/>
  <c r="B24" i="10"/>
  <c r="A23" i="10"/>
  <c r="G19" i="10"/>
  <c r="E17" i="10"/>
  <c r="F19" i="10"/>
  <c r="E19" i="10"/>
  <c r="G18" i="10"/>
  <c r="F18" i="10"/>
  <c r="E18" i="10"/>
  <c r="G17" i="10"/>
  <c r="F14" i="10"/>
  <c r="E14" i="10"/>
  <c r="G13" i="10"/>
  <c r="F13" i="10"/>
  <c r="E13" i="10"/>
  <c r="G12" i="10"/>
  <c r="F12" i="10"/>
  <c r="G14" i="10"/>
  <c r="A14" i="10"/>
  <c r="C13" i="10"/>
  <c r="B13" i="10"/>
  <c r="C14" i="10"/>
  <c r="A12" i="10"/>
  <c r="B14" i="10"/>
  <c r="A13" i="10"/>
  <c r="C12" i="10"/>
  <c r="E9" i="10"/>
  <c r="F8" i="10"/>
  <c r="F9" i="10"/>
  <c r="G8" i="10"/>
  <c r="E8" i="10"/>
  <c r="G7" i="10"/>
  <c r="F7" i="10"/>
  <c r="G9" i="10"/>
  <c r="A9" i="10"/>
  <c r="C8" i="10"/>
  <c r="B8" i="10"/>
  <c r="B9" i="10"/>
  <c r="A8" i="10"/>
  <c r="C7" i="10"/>
  <c r="B7" i="10"/>
  <c r="C9" i="10"/>
  <c r="K17" i="9"/>
  <c r="K16" i="9"/>
  <c r="K15" i="9"/>
  <c r="K14" i="9"/>
  <c r="K10" i="9"/>
  <c r="K9" i="9"/>
  <c r="K3" i="9"/>
  <c r="K5" i="9"/>
  <c r="K4" i="9"/>
  <c r="E11" i="8"/>
  <c r="E10" i="8"/>
  <c r="E9" i="8"/>
  <c r="I4" i="5"/>
  <c r="F3" i="5"/>
  <c r="H4" i="5"/>
  <c r="E3" i="5"/>
  <c r="G4" i="5"/>
  <c r="I2" i="5"/>
  <c r="F4" i="5"/>
  <c r="E4" i="5"/>
  <c r="G2" i="5"/>
  <c r="I3" i="5"/>
  <c r="F2" i="5"/>
  <c r="H2" i="5"/>
  <c r="H3" i="5"/>
  <c r="E2" i="5"/>
  <c r="F4" i="3"/>
  <c r="H3" i="3"/>
  <c r="G3" i="3"/>
  <c r="H5" i="3"/>
  <c r="F3" i="3"/>
  <c r="G5" i="3"/>
  <c r="H2" i="3"/>
  <c r="F5" i="3"/>
  <c r="G2" i="3"/>
  <c r="H4" i="3"/>
  <c r="C9" i="2"/>
  <c r="E8" i="2"/>
  <c r="D8" i="2"/>
  <c r="C8" i="2"/>
  <c r="C9" i="1"/>
  <c r="E8" i="1"/>
  <c r="D8" i="1"/>
  <c r="D9" i="1"/>
  <c r="C8" i="1"/>
  <c r="E7" i="1"/>
  <c r="E9" i="1"/>
  <c r="D7" i="1"/>
  <c r="L26" i="13" l="1" a="1"/>
  <c r="L26" i="13" l="1"/>
  <c r="L29" i="13"/>
  <c r="L28" i="13"/>
  <c r="L2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<sst xmlns="http://schemas.openxmlformats.org/spreadsheetml/2006/main" count="78" uniqueCount="42">
  <si>
    <t>Матрица 1</t>
  </si>
  <si>
    <t>Матрица 2</t>
  </si>
  <si>
    <t>Результат сложения</t>
  </si>
  <si>
    <t>Результат вычитания</t>
  </si>
  <si>
    <t>Исходная матрица</t>
  </si>
  <si>
    <t>Число</t>
  </si>
  <si>
    <t>Результат умножения</t>
  </si>
  <si>
    <t>Транспонированная матрица</t>
  </si>
  <si>
    <t>Определитель</t>
  </si>
  <si>
    <t>Обратная матрица</t>
  </si>
  <si>
    <t>Матрица коэффициентов при неизвестных</t>
  </si>
  <si>
    <t>Матрица свободных членов</t>
  </si>
  <si>
    <t>Решение</t>
  </si>
  <si>
    <t>x1</t>
  </si>
  <si>
    <t>x2</t>
  </si>
  <si>
    <t>x3</t>
  </si>
  <si>
    <t>x4</t>
  </si>
  <si>
    <t>Матрица A</t>
  </si>
  <si>
    <t>Матрица B</t>
  </si>
  <si>
    <t>Матрица C</t>
  </si>
  <si>
    <t>Свободные члены</t>
  </si>
  <si>
    <t>Решение(A)</t>
  </si>
  <si>
    <t>Решение(B)</t>
  </si>
  <si>
    <t>Решение(C)</t>
  </si>
  <si>
    <t>x5</t>
  </si>
  <si>
    <t>A+B</t>
  </si>
  <si>
    <t>A-B</t>
  </si>
  <si>
    <t>A*B</t>
  </si>
  <si>
    <t>A*25+B/10</t>
  </si>
  <si>
    <t>(A+B)*12</t>
  </si>
  <si>
    <t>(A-B)/2</t>
  </si>
  <si>
    <t>Обратная A</t>
  </si>
  <si>
    <t>Обратная B</t>
  </si>
  <si>
    <t>Определитель A</t>
  </si>
  <si>
    <t>Определитель B</t>
  </si>
  <si>
    <t>X</t>
  </si>
  <si>
    <t>Z</t>
  </si>
  <si>
    <t>AX=B</t>
  </si>
  <si>
    <t>B</t>
  </si>
  <si>
    <t>Y</t>
  </si>
  <si>
    <t>A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</si>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</sst>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/>
    <xf numFmtId="0" fontId="0" fillId="4" borderId="1" xfId="0" applyFill="1" applyBorder="1"/>
    <xf numFmtId="0" fontId="2" fillId="0" borderId="0" xfId="0" applyFont="1"/>
    <xf numFmtId="0" fontId="0" fillId="5" borderId="0" xfId="0" applyFill="1"/>
    <xf numFmtId="0" fontId="0" fillId="4" borderId="2" xfId="0" applyFill="1" applyBorder="1"/>
    <xf numFmtId="0" fontId="0" fillId="5" borderId="1" xfId="0" applyFill="1" applyBorder="1"/>
    <xf numFmtId="0" fontId="0" fillId="2" borderId="1" xfId="0" applyFont="1" applyFill="1" applyBorder="1"/>
    <xf numFmtId="0" fontId="1" fillId="0" borderId="0" xfId="0" applyFont="1" applyFill="1" applyBorder="1"/>
    <xf numFmtId="0" fontId="3" fillId="0" borderId="0" xfId="0" applyFont="1"/>
    <xf numFmtId="0" fontId="2" fillId="5" borderId="0" xfId="0" applyFont="1" applyFill="1"/>
    <xf numFmtId="0" fontId="0" fillId="0" borderId="0" xfId="0" applyFill="1" applyBorder="1"/>
    <xf numFmtId="0" fontId="0" fillId="6" borderId="1" xfId="0" applyFill="1" applyBorder="1"/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15875</xdr:colOff>
      <xdr:row>15</xdr:row>
      <xdr:rowOff>21113</xdr:rowOff>
    </xdr:from>
    <xdr:ext cx="65101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026E3C-A600-4346-A80F-CC3B9F8314BA}"/>
                </a:ext>
              </a:extLst>
            </xdr:cNvPr>
            <xdr:cNvSpPr txBox="1"/>
          </xdr:nvSpPr>
          <xdr:spPr>
            <a:xfrm>
              <a:off x="625475" y="2783363"/>
              <a:ext cx="6510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𝑿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026E3C-A600-4346-A80F-CC3B9F8314BA}"/>
                </a:ext>
              </a:extLst>
            </xdr:cNvPr>
            <xdr:cNvSpPr txBox="1"/>
          </xdr:nvSpPr>
          <xdr:spPr>
            <a:xfrm>
              <a:off x="625475" y="2783363"/>
              <a:ext cx="6510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〖𝑿=𝑩𝑨〗^(−𝟏)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6</xdr:col>
      <xdr:colOff>523875</xdr:colOff>
      <xdr:row>18</xdr:row>
      <xdr:rowOff>160813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B50B5B-9B84-4830-81BF-AC162D294D03}"/>
            </a:ext>
          </a:extLst>
        </xdr:cNvPr>
        <xdr:cNvSpPr txBox="1"/>
      </xdr:nvSpPr>
      <xdr:spPr>
        <a:xfrm>
          <a:off x="4238625" y="347551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587342</xdr:colOff>
      <xdr:row>17</xdr:row>
      <xdr:rowOff>6351</xdr:rowOff>
    </xdr:from>
    <xdr:ext cx="720757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8177D93-A834-47F9-BEF1-EBC376DC072F}"/>
                </a:ext>
              </a:extLst>
            </xdr:cNvPr>
            <xdr:cNvSpPr txBox="1"/>
          </xdr:nvSpPr>
          <xdr:spPr>
            <a:xfrm>
              <a:off x="587342" y="3136901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8177D93-A834-47F9-BEF1-EBC376DC072F}"/>
                </a:ext>
              </a:extLst>
            </xdr:cNvPr>
            <xdr:cNvSpPr txBox="1"/>
          </xdr:nvSpPr>
          <xdr:spPr>
            <a:xfrm>
              <a:off x="587342" y="3136901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𝒀^𝑻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577850</xdr:colOff>
      <xdr:row>0</xdr:row>
      <xdr:rowOff>12700</xdr:rowOff>
    </xdr:from>
    <xdr:ext cx="720757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5B3791-0A28-40C3-9A7E-7490C8EC4D9E}"/>
                </a:ext>
              </a:extLst>
            </xdr:cNvPr>
            <xdr:cNvSpPr txBox="1"/>
          </xdr:nvSpPr>
          <xdr:spPr>
            <a:xfrm>
              <a:off x="6121400" y="1270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5B3791-0A28-40C3-9A7E-7490C8EC4D9E}"/>
                </a:ext>
              </a:extLst>
            </xdr:cNvPr>
            <xdr:cNvSpPr txBox="1"/>
          </xdr:nvSpPr>
          <xdr:spPr>
            <a:xfrm>
              <a:off x="6121400" y="1270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𝑨^𝑻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590550</xdr:colOff>
      <xdr:row>6</xdr:row>
      <xdr:rowOff>19050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C59978B-7801-427A-BCE8-324340E892D1}"/>
                </a:ext>
              </a:extLst>
            </xdr:cNvPr>
            <xdr:cNvSpPr txBox="1"/>
          </xdr:nvSpPr>
          <xdr:spPr>
            <a:xfrm>
              <a:off x="6134100" y="112395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C59978B-7801-427A-BCE8-324340E892D1}"/>
                </a:ext>
              </a:extLst>
            </xdr:cNvPr>
            <xdr:cNvSpPr txBox="1"/>
          </xdr:nvSpPr>
          <xdr:spPr>
            <a:xfrm>
              <a:off x="6134100" y="112395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571500</xdr:colOff>
      <xdr:row>12</xdr:row>
      <xdr:rowOff>6350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DF3CCA1-FA6F-4CD2-8E25-A67F8AEF0833}"/>
                </a:ext>
              </a:extLst>
            </xdr:cNvPr>
            <xdr:cNvSpPr txBox="1"/>
          </xdr:nvSpPr>
          <xdr:spPr>
            <a:xfrm>
              <a:off x="6115050" y="221615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DF3CCA1-FA6F-4CD2-8E25-A67F8AEF0833}"/>
                </a:ext>
              </a:extLst>
            </xdr:cNvPr>
            <xdr:cNvSpPr txBox="1"/>
          </xdr:nvSpPr>
          <xdr:spPr>
            <a:xfrm>
              <a:off x="6115050" y="221615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𝑨^𝟑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565150</xdr:colOff>
      <xdr:row>18</xdr:row>
      <xdr:rowOff>12700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535272D-356E-4228-AD2E-17A9C1362293}"/>
                </a:ext>
              </a:extLst>
            </xdr:cNvPr>
            <xdr:cNvSpPr txBox="1"/>
          </xdr:nvSpPr>
          <xdr:spPr>
            <a:xfrm>
              <a:off x="6108700" y="33274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535272D-356E-4228-AD2E-17A9C1362293}"/>
                </a:ext>
              </a:extLst>
            </xdr:cNvPr>
            <xdr:cNvSpPr txBox="1"/>
          </xdr:nvSpPr>
          <xdr:spPr>
            <a:xfrm>
              <a:off x="6108700" y="33274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〖(𝑨^𝟑)〗^(−𝟏)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546100</xdr:colOff>
      <xdr:row>0</xdr:row>
      <xdr:rowOff>12700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4C3BA89-F345-47AD-A372-C164877F433A}"/>
                </a:ext>
              </a:extLst>
            </xdr:cNvPr>
            <xdr:cNvSpPr txBox="1"/>
          </xdr:nvSpPr>
          <xdr:spPr>
            <a:xfrm>
              <a:off x="9137650" y="127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𝑻</m:t>
                            </m:r>
                          </m:sup>
                        </m:s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4C3BA89-F345-47AD-A372-C164877F433A}"/>
                </a:ext>
              </a:extLst>
            </xdr:cNvPr>
            <xdr:cNvSpPr txBox="1"/>
          </xdr:nvSpPr>
          <xdr:spPr>
            <a:xfrm>
              <a:off x="9137650" y="127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〖(𝑨^𝑻)〗^(−𝟏)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558800</xdr:colOff>
      <xdr:row>23</xdr:row>
      <xdr:rowOff>177800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7112081-1E54-477E-9387-2774AE9817AA}"/>
                </a:ext>
              </a:extLst>
            </xdr:cNvPr>
            <xdr:cNvSpPr txBox="1"/>
          </xdr:nvSpPr>
          <xdr:spPr>
            <a:xfrm>
              <a:off x="6102350" y="441325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7112081-1E54-477E-9387-2774AE9817AA}"/>
                </a:ext>
              </a:extLst>
            </xdr:cNvPr>
            <xdr:cNvSpPr txBox="1"/>
          </xdr:nvSpPr>
          <xdr:spPr>
            <a:xfrm>
              <a:off x="6102350" y="441325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〖𝑩(𝑨^𝟑)〗^(−𝟏)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139948D-499E-4E6E-9B1E-052CBFC079B1}"/>
                </a:ext>
              </a:extLst>
            </xdr:cNvPr>
            <xdr:cNvSpPr txBox="1"/>
          </xdr:nvSpPr>
          <xdr:spPr>
            <a:xfrm>
              <a:off x="609600" y="3683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139948D-499E-4E6E-9B1E-052CBFC079B1}"/>
                </a:ext>
              </a:extLst>
            </xdr:cNvPr>
            <xdr:cNvSpPr txBox="1"/>
          </xdr:nvSpPr>
          <xdr:spPr>
            <a:xfrm>
              <a:off x="609600" y="3683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𝒀^𝑻 𝑨^𝟐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47593</xdr:colOff>
      <xdr:row>23</xdr:row>
      <xdr:rowOff>14763</xdr:rowOff>
    </xdr:from>
    <xdr:ext cx="51559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002FC99-5E9C-4583-B75D-928A5EE3F213}"/>
                </a:ext>
              </a:extLst>
            </xdr:cNvPr>
            <xdr:cNvSpPr txBox="1"/>
          </xdr:nvSpPr>
          <xdr:spPr>
            <a:xfrm>
              <a:off x="657193" y="4250213"/>
              <a:ext cx="51559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002FC99-5E9C-4583-B75D-928A5EE3F213}"/>
                </a:ext>
              </a:extLst>
            </xdr:cNvPr>
            <xdr:cNvSpPr txBox="1"/>
          </xdr:nvSpPr>
          <xdr:spPr>
            <a:xfrm>
              <a:off x="657193" y="4250213"/>
              <a:ext cx="51559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𝒀^𝑻 𝑨^𝟐 𝑨^𝑻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66C66C6-599A-499D-A45B-EF3E6C9B5158}"/>
            </a:ext>
          </a:extLst>
        </xdr:cNvPr>
        <xdr:cNvSpPr txBox="1"/>
      </xdr:nvSpPr>
      <xdr:spPr>
        <a:xfrm>
          <a:off x="1885950" y="2762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1"/>
        </a:p>
      </xdr:txBody>
    </xdr:sp>
    <xdr:clientData/>
  </xdr:oneCellAnchor>
  <xdr:oneCellAnchor>
    <xdr:from>
      <xdr:col>4</xdr:col>
      <xdr:colOff>28575</xdr:colOff>
      <xdr:row>13</xdr:row>
      <xdr:rowOff>0</xdr:rowOff>
    </xdr:from>
    <xdr:ext cx="55124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6FE3843-D1F4-4EFA-9650-6FCA7A508595}"/>
                </a:ext>
              </a:extLst>
            </xdr:cNvPr>
            <xdr:cNvSpPr txBox="1"/>
          </xdr:nvSpPr>
          <xdr:spPr>
            <a:xfrm>
              <a:off x="2495550" y="2476500"/>
              <a:ext cx="551241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𝑨</m:t>
                      </m:r>
                    </m:e>
                    <m:sup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𝟑</m:t>
                      </m:r>
                    </m:sup>
                  </m:sSup>
                  <m:sSup>
                    <m:sSup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𝑨</m:t>
                      </m:r>
                    </m:e>
                    <m:sup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𝑻</m:t>
                      </m:r>
                    </m:sup>
                  </m:sSup>
                </m:oMath>
              </a14:m>
              <a:r>
                <a:rPr lang="en-US" sz="1100" b="1"/>
                <a:t>X=B</a:t>
              </a: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6FE3843-D1F4-4EFA-9650-6FCA7A508595}"/>
                </a:ext>
              </a:extLst>
            </xdr:cNvPr>
            <xdr:cNvSpPr txBox="1"/>
          </xdr:nvSpPr>
          <xdr:spPr>
            <a:xfrm>
              <a:off x="2495550" y="2476500"/>
              <a:ext cx="551241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𝑨^𝟑 𝑨^𝑻</a:t>
              </a:r>
              <a:r>
                <a:rPr lang="en-US" sz="1100" b="1"/>
                <a:t>X=B</a:t>
              </a: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0</xdr:rowOff>
    </xdr:from>
    <xdr:ext cx="97142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DC3953C-2E12-4E5C-8997-91DCA2986E29}"/>
                </a:ext>
              </a:extLst>
            </xdr:cNvPr>
            <xdr:cNvSpPr txBox="1"/>
          </xdr:nvSpPr>
          <xdr:spPr>
            <a:xfrm>
              <a:off x="4295775" y="2476500"/>
              <a:ext cx="971420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𝒁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𝑨𝒀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DC3953C-2E12-4E5C-8997-91DCA2986E29}"/>
                </a:ext>
              </a:extLst>
            </xdr:cNvPr>
            <xdr:cNvSpPr txBox="1"/>
          </xdr:nvSpPr>
          <xdr:spPr>
            <a:xfrm>
              <a:off x="4295775" y="2476500"/>
              <a:ext cx="971420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〖𝒁=𝒀〗^𝑻 𝑨^𝟐 𝑨^𝑻 𝑨𝒀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9525</xdr:colOff>
      <xdr:row>20</xdr:row>
      <xdr:rowOff>9525</xdr:rowOff>
    </xdr:from>
    <xdr:ext cx="60894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B22DAF-6995-446B-AD7D-341FD973F669}"/>
                </a:ext>
              </a:extLst>
            </xdr:cNvPr>
            <xdr:cNvSpPr txBox="1"/>
          </xdr:nvSpPr>
          <xdr:spPr>
            <a:xfrm>
              <a:off x="3086100" y="3819525"/>
              <a:ext cx="60894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𝑨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B22DAF-6995-446B-AD7D-341FD973F669}"/>
                </a:ext>
              </a:extLst>
            </xdr:cNvPr>
            <xdr:cNvSpPr txBox="1"/>
          </xdr:nvSpPr>
          <xdr:spPr>
            <a:xfrm>
              <a:off x="3086100" y="3819525"/>
              <a:ext cx="60894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𝒀^𝑻 𝑨^𝟐 𝑨^𝑻 𝑨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0</xdr:colOff>
      <xdr:row>15</xdr:row>
      <xdr:rowOff>0</xdr:rowOff>
    </xdr:from>
    <xdr:ext cx="1258358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7B9B770-A392-4458-BDAB-6A5467BEB2F6}"/>
                </a:ext>
              </a:extLst>
            </xdr:cNvPr>
            <xdr:cNvSpPr txBox="1"/>
          </xdr:nvSpPr>
          <xdr:spPr>
            <a:xfrm>
              <a:off x="2466975" y="2857500"/>
              <a:ext cx="125835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𝑿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7B9B770-A392-4458-BDAB-6A5467BEB2F6}"/>
                </a:ext>
              </a:extLst>
            </xdr:cNvPr>
            <xdr:cNvSpPr txBox="1"/>
          </xdr:nvSpPr>
          <xdr:spPr>
            <a:xfrm>
              <a:off x="2466975" y="2857500"/>
              <a:ext cx="125835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〖𝑿=𝑩(𝑨〗^𝟑 )^(−𝟏) (𝑨^𝑻 )^(−𝟏)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13</xdr:row>
      <xdr:rowOff>28575</xdr:rowOff>
    </xdr:from>
    <xdr:ext cx="5086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9E0387-824D-4B68-A59F-B0259652F46A}"/>
                </a:ext>
              </a:extLst>
            </xdr:cNvPr>
            <xdr:cNvSpPr txBox="1"/>
          </xdr:nvSpPr>
          <xdr:spPr>
            <a:xfrm>
              <a:off x="657225" y="2124075"/>
              <a:ext cx="508665" cy="172227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𝑨𝑿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𝑩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9E0387-824D-4B68-A59F-B0259652F46A}"/>
                </a:ext>
              </a:extLst>
            </xdr:cNvPr>
            <xdr:cNvSpPr txBox="1"/>
          </xdr:nvSpPr>
          <xdr:spPr>
            <a:xfrm>
              <a:off x="657225" y="2124075"/>
              <a:ext cx="508665" cy="172227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𝑨𝑿=𝑩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6</xdr:col>
      <xdr:colOff>47625</xdr:colOff>
      <xdr:row>13</xdr:row>
      <xdr:rowOff>9525</xdr:rowOff>
    </xdr:from>
    <xdr:ext cx="87806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7ACBE2B-BB0F-4A58-8959-8BFBD270523A}"/>
                </a:ext>
              </a:extLst>
            </xdr:cNvPr>
            <xdr:cNvSpPr txBox="1"/>
          </xdr:nvSpPr>
          <xdr:spPr>
            <a:xfrm>
              <a:off x="1876425" y="2105025"/>
              <a:ext cx="878061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𝒁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𝒀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7ACBE2B-BB0F-4A58-8959-8BFBD270523A}"/>
                </a:ext>
              </a:extLst>
            </xdr:cNvPr>
            <xdr:cNvSpPr txBox="1"/>
          </xdr:nvSpPr>
          <xdr:spPr>
            <a:xfrm>
              <a:off x="1876425" y="2105025"/>
              <a:ext cx="878061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𝒁=𝒀^𝑻 𝑨^𝑻 𝑨^𝟐 𝒀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13</xdr:row>
      <xdr:rowOff>0</xdr:rowOff>
    </xdr:from>
    <xdr:ext cx="57611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A2C77F4-C2CC-4EBE-8197-93981B55DC59}"/>
                </a:ext>
              </a:extLst>
            </xdr:cNvPr>
            <xdr:cNvSpPr txBox="1"/>
          </xdr:nvSpPr>
          <xdr:spPr>
            <a:xfrm>
              <a:off x="3657600" y="2095500"/>
              <a:ext cx="576119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𝑩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A2C77F4-C2CC-4EBE-8197-93981B55DC59}"/>
                </a:ext>
              </a:extLst>
            </xdr:cNvPr>
            <xdr:cNvSpPr txBox="1"/>
          </xdr:nvSpPr>
          <xdr:spPr>
            <a:xfrm>
              <a:off x="3657600" y="2095500"/>
              <a:ext cx="576119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𝑨^𝟑 𝑿=𝑩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219075</xdr:colOff>
      <xdr:row>0</xdr:row>
      <xdr:rowOff>0</xdr:rowOff>
    </xdr:from>
    <xdr:ext cx="720757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9956F8-E831-4C34-8A02-52F553075C4A}"/>
                </a:ext>
              </a:extLst>
            </xdr:cNvPr>
            <xdr:cNvSpPr txBox="1"/>
          </xdr:nvSpPr>
          <xdr:spPr>
            <a:xfrm>
              <a:off x="6924675" y="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9956F8-E831-4C34-8A02-52F553075C4A}"/>
                </a:ext>
              </a:extLst>
            </xdr:cNvPr>
            <xdr:cNvSpPr txBox="1"/>
          </xdr:nvSpPr>
          <xdr:spPr>
            <a:xfrm>
              <a:off x="6924675" y="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𝑨^𝑻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6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6B77474-52F5-47B3-AB27-C82D0819487C}"/>
                </a:ext>
              </a:extLst>
            </xdr:cNvPr>
            <xdr:cNvSpPr txBox="1"/>
          </xdr:nvSpPr>
          <xdr:spPr>
            <a:xfrm>
              <a:off x="6705600" y="1143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6B77474-52F5-47B3-AB27-C82D0819487C}"/>
                </a:ext>
              </a:extLst>
            </xdr:cNvPr>
            <xdr:cNvSpPr txBox="1"/>
          </xdr:nvSpPr>
          <xdr:spPr>
            <a:xfrm>
              <a:off x="6705600" y="1143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12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9402FB1-F7DC-4ABD-A9A6-68B30D3B0C7B}"/>
                </a:ext>
              </a:extLst>
            </xdr:cNvPr>
            <xdr:cNvSpPr txBox="1"/>
          </xdr:nvSpPr>
          <xdr:spPr>
            <a:xfrm>
              <a:off x="6705600" y="2286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9402FB1-F7DC-4ABD-A9A6-68B30D3B0C7B}"/>
                </a:ext>
              </a:extLst>
            </xdr:cNvPr>
            <xdr:cNvSpPr txBox="1"/>
          </xdr:nvSpPr>
          <xdr:spPr>
            <a:xfrm>
              <a:off x="6705600" y="2286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𝑨^𝟑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65101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E163A8A-0B19-48D2-959B-8B01128A61C2}"/>
                </a:ext>
              </a:extLst>
            </xdr:cNvPr>
            <xdr:cNvSpPr txBox="1"/>
          </xdr:nvSpPr>
          <xdr:spPr>
            <a:xfrm>
              <a:off x="609600" y="2095500"/>
              <a:ext cx="6510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𝑿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E163A8A-0B19-48D2-959B-8B01128A61C2}"/>
                </a:ext>
              </a:extLst>
            </xdr:cNvPr>
            <xdr:cNvSpPr txBox="1"/>
          </xdr:nvSpPr>
          <xdr:spPr>
            <a:xfrm>
              <a:off x="609600" y="2095500"/>
              <a:ext cx="6510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〖𝑿=𝑩𝑨〗^(−𝟏)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16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FF4CA30-DBED-4B5F-934E-68261B1E7317}"/>
            </a:ext>
          </a:extLst>
        </xdr:cNvPr>
        <xdr:cNvSpPr txBox="1"/>
      </xdr:nvSpPr>
      <xdr:spPr>
        <a:xfrm>
          <a:off x="365760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1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83554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34DA883-057D-44D8-B417-705A305EB23C}"/>
                </a:ext>
              </a:extLst>
            </xdr:cNvPr>
            <xdr:cNvSpPr txBox="1"/>
          </xdr:nvSpPr>
          <xdr:spPr>
            <a:xfrm>
              <a:off x="3657600" y="2095500"/>
              <a:ext cx="83554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𝑿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34DA883-057D-44D8-B417-705A305EB23C}"/>
                </a:ext>
              </a:extLst>
            </xdr:cNvPr>
            <xdr:cNvSpPr txBox="1"/>
          </xdr:nvSpPr>
          <xdr:spPr>
            <a:xfrm>
              <a:off x="3657600" y="2095500"/>
              <a:ext cx="83554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〖𝑿=𝑩(𝑨〗^𝟑 )^(−𝟏)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18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19FA406-0979-40E8-940E-78DA24CE39B4}"/>
                </a:ext>
              </a:extLst>
            </xdr:cNvPr>
            <xdr:cNvSpPr txBox="1"/>
          </xdr:nvSpPr>
          <xdr:spPr>
            <a:xfrm>
              <a:off x="6705600" y="3429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19FA406-0979-40E8-940E-78DA24CE39B4}"/>
                </a:ext>
              </a:extLst>
            </xdr:cNvPr>
            <xdr:cNvSpPr txBox="1"/>
          </xdr:nvSpPr>
          <xdr:spPr>
            <a:xfrm>
              <a:off x="6705600" y="3429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〖(𝑨^𝟑)〗^(−𝟏)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720757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9CDC781-4641-401D-98C8-6A817698661C}"/>
                </a:ext>
              </a:extLst>
            </xdr:cNvPr>
            <xdr:cNvSpPr txBox="1"/>
          </xdr:nvSpPr>
          <xdr:spPr>
            <a:xfrm>
              <a:off x="609600" y="266700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9CDC781-4641-401D-98C8-6A817698661C}"/>
                </a:ext>
              </a:extLst>
            </xdr:cNvPr>
            <xdr:cNvSpPr txBox="1"/>
          </xdr:nvSpPr>
          <xdr:spPr>
            <a:xfrm>
              <a:off x="609600" y="266700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𝒀^𝑻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4349E86-1AA4-4F84-BE66-A72410812532}"/>
                </a:ext>
              </a:extLst>
            </xdr:cNvPr>
            <xdr:cNvSpPr txBox="1"/>
          </xdr:nvSpPr>
          <xdr:spPr>
            <a:xfrm>
              <a:off x="609600" y="3238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4349E86-1AA4-4F84-BE66-A72410812532}"/>
                </a:ext>
              </a:extLst>
            </xdr:cNvPr>
            <xdr:cNvSpPr txBox="1"/>
          </xdr:nvSpPr>
          <xdr:spPr>
            <a:xfrm>
              <a:off x="609600" y="3238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𝒀^𝑻 𝑨^𝟐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12</xdr:row>
      <xdr:rowOff>9525</xdr:rowOff>
    </xdr:from>
    <xdr:ext cx="5086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A5D741-F050-41B7-9097-B1F8A8899301}"/>
                </a:ext>
              </a:extLst>
            </xdr:cNvPr>
            <xdr:cNvSpPr txBox="1"/>
          </xdr:nvSpPr>
          <xdr:spPr>
            <a:xfrm>
              <a:off x="647700" y="2295525"/>
              <a:ext cx="508665" cy="172227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𝑨𝑿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𝑩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A5D741-F050-41B7-9097-B1F8A8899301}"/>
                </a:ext>
              </a:extLst>
            </xdr:cNvPr>
            <xdr:cNvSpPr txBox="1"/>
          </xdr:nvSpPr>
          <xdr:spPr>
            <a:xfrm>
              <a:off x="647700" y="2295525"/>
              <a:ext cx="508665" cy="172227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𝑨𝑿=𝑩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0</xdr:colOff>
      <xdr:row>12</xdr:row>
      <xdr:rowOff>0</xdr:rowOff>
    </xdr:from>
    <xdr:ext cx="714683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EC488FB-BA1E-452D-8659-4FB1E5BCA5E2}"/>
                </a:ext>
              </a:extLst>
            </xdr:cNvPr>
            <xdr:cNvSpPr txBox="1"/>
          </xdr:nvSpPr>
          <xdr:spPr>
            <a:xfrm>
              <a:off x="4267200" y="2286000"/>
              <a:ext cx="714683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𝒁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𝒀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EC488FB-BA1E-452D-8659-4FB1E5BCA5E2}"/>
                </a:ext>
              </a:extLst>
            </xdr:cNvPr>
            <xdr:cNvSpPr txBox="1"/>
          </xdr:nvSpPr>
          <xdr:spPr>
            <a:xfrm>
              <a:off x="4267200" y="2286000"/>
              <a:ext cx="714683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𝒁=𝒀^𝑻 𝑨^𝟑 𝒀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0</xdr:colOff>
      <xdr:row>12</xdr:row>
      <xdr:rowOff>0</xdr:rowOff>
    </xdr:from>
    <xdr:ext cx="739498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A6F922-FA60-468E-8C69-5DECE668FC0B}"/>
                </a:ext>
              </a:extLst>
            </xdr:cNvPr>
            <xdr:cNvSpPr txBox="1"/>
          </xdr:nvSpPr>
          <xdr:spPr>
            <a:xfrm>
              <a:off x="2438400" y="2286000"/>
              <a:ext cx="739498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𝑩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A6F922-FA60-468E-8C69-5DECE668FC0B}"/>
                </a:ext>
              </a:extLst>
            </xdr:cNvPr>
            <xdr:cNvSpPr txBox="1"/>
          </xdr:nvSpPr>
          <xdr:spPr>
            <a:xfrm>
              <a:off x="2438400" y="2286000"/>
              <a:ext cx="739498" cy="179665"/>
            </a:xfrm>
            <a:prstGeom prst="rect">
              <a:avLst/>
            </a:prstGeom>
            <a:solidFill>
              <a:srgbClr val="FF6699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𝑨^𝟐 𝑨^𝑻 𝑿=𝑩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65101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EE70814-D698-44A6-ABAE-8BA0853CCBA0}"/>
                </a:ext>
              </a:extLst>
            </xdr:cNvPr>
            <xdr:cNvSpPr txBox="1"/>
          </xdr:nvSpPr>
          <xdr:spPr>
            <a:xfrm>
              <a:off x="609600" y="2667000"/>
              <a:ext cx="6510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𝑿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EE70814-D698-44A6-ABAE-8BA0853CCBA0}"/>
                </a:ext>
              </a:extLst>
            </xdr:cNvPr>
            <xdr:cNvSpPr txBox="1"/>
          </xdr:nvSpPr>
          <xdr:spPr>
            <a:xfrm>
              <a:off x="609600" y="2667000"/>
              <a:ext cx="6510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〖𝑿=𝑩𝑨〗^(−𝟏)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0</xdr:colOff>
      <xdr:row>14</xdr:row>
      <xdr:rowOff>0</xdr:rowOff>
    </xdr:from>
    <xdr:ext cx="1258358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1903B5D-4B01-4E08-BA5D-0D9B0F6D674C}"/>
                </a:ext>
              </a:extLst>
            </xdr:cNvPr>
            <xdr:cNvSpPr txBox="1"/>
          </xdr:nvSpPr>
          <xdr:spPr>
            <a:xfrm>
              <a:off x="2438400" y="2667000"/>
              <a:ext cx="125835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𝑿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1903B5D-4B01-4E08-BA5D-0D9B0F6D674C}"/>
                </a:ext>
              </a:extLst>
            </xdr:cNvPr>
            <xdr:cNvSpPr txBox="1"/>
          </xdr:nvSpPr>
          <xdr:spPr>
            <a:xfrm>
              <a:off x="2438400" y="2667000"/>
              <a:ext cx="125835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〖𝑿=𝑩(𝑨〗^𝟐 )^(−𝟏) (𝑨^𝑻 )^(−𝟏)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720757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D2BC10-68E9-469D-BAA5-D511FF382B74}"/>
                </a:ext>
              </a:extLst>
            </xdr:cNvPr>
            <xdr:cNvSpPr txBox="1"/>
          </xdr:nvSpPr>
          <xdr:spPr>
            <a:xfrm>
              <a:off x="609600" y="304800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D2BC10-68E9-469D-BAA5-D511FF382B74}"/>
                </a:ext>
              </a:extLst>
            </xdr:cNvPr>
            <xdr:cNvSpPr txBox="1"/>
          </xdr:nvSpPr>
          <xdr:spPr>
            <a:xfrm>
              <a:off x="609600" y="304800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𝒀^𝑻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0</xdr:row>
      <xdr:rowOff>0</xdr:rowOff>
    </xdr:from>
    <xdr:ext cx="720757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1593567-B509-4B96-97C9-B1BBDBB438C3}"/>
                </a:ext>
              </a:extLst>
            </xdr:cNvPr>
            <xdr:cNvSpPr txBox="1"/>
          </xdr:nvSpPr>
          <xdr:spPr>
            <a:xfrm>
              <a:off x="6838950" y="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1593567-B509-4B96-97C9-B1BBDBB438C3}"/>
                </a:ext>
              </a:extLst>
            </xdr:cNvPr>
            <xdr:cNvSpPr txBox="1"/>
          </xdr:nvSpPr>
          <xdr:spPr>
            <a:xfrm>
              <a:off x="6838950" y="0"/>
              <a:ext cx="720757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𝑨^𝑻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6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85671B3-0635-44EE-9774-9EA913FE3F0C}"/>
                </a:ext>
              </a:extLst>
            </xdr:cNvPr>
            <xdr:cNvSpPr txBox="1"/>
          </xdr:nvSpPr>
          <xdr:spPr>
            <a:xfrm>
              <a:off x="6838950" y="1333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85671B3-0635-44EE-9774-9EA913FE3F0C}"/>
                </a:ext>
              </a:extLst>
            </xdr:cNvPr>
            <xdr:cNvSpPr txBox="1"/>
          </xdr:nvSpPr>
          <xdr:spPr>
            <a:xfrm>
              <a:off x="6838950" y="1333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12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0640678-C05E-4147-9A15-D39B16103F7F}"/>
                </a:ext>
              </a:extLst>
            </xdr:cNvPr>
            <xdr:cNvSpPr txBox="1"/>
          </xdr:nvSpPr>
          <xdr:spPr>
            <a:xfrm>
              <a:off x="6838950" y="2476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0640678-C05E-4147-9A15-D39B16103F7F}"/>
                </a:ext>
              </a:extLst>
            </xdr:cNvPr>
            <xdr:cNvSpPr txBox="1"/>
          </xdr:nvSpPr>
          <xdr:spPr>
            <a:xfrm>
              <a:off x="6838950" y="2476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𝑨^𝟑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18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BE8D535-EF98-4627-A94E-E1B6C0EFD794}"/>
                </a:ext>
              </a:extLst>
            </xdr:cNvPr>
            <xdr:cNvSpPr txBox="1"/>
          </xdr:nvSpPr>
          <xdr:spPr>
            <a:xfrm>
              <a:off x="6838950" y="3429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BE8D535-EF98-4627-A94E-E1B6C0EFD794}"/>
                </a:ext>
              </a:extLst>
            </xdr:cNvPr>
            <xdr:cNvSpPr txBox="1"/>
          </xdr:nvSpPr>
          <xdr:spPr>
            <a:xfrm>
              <a:off x="6838950" y="3429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〖(𝑨^𝟐)〗^(−𝟏)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16</xdr:col>
      <xdr:colOff>0</xdr:colOff>
      <xdr:row>0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6F83385-1B24-4DA9-A679-E636375FF379}"/>
                </a:ext>
              </a:extLst>
            </xdr:cNvPr>
            <xdr:cNvSpPr txBox="1"/>
          </xdr:nvSpPr>
          <xdr:spPr>
            <a:xfrm>
              <a:off x="9886950" y="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𝑻</m:t>
                            </m:r>
                          </m:sup>
                        </m:s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6F83385-1B24-4DA9-A679-E636375FF379}"/>
                </a:ext>
              </a:extLst>
            </xdr:cNvPr>
            <xdr:cNvSpPr txBox="1"/>
          </xdr:nvSpPr>
          <xdr:spPr>
            <a:xfrm>
              <a:off x="9886950" y="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〖(𝑨^𝑻)〗^(−𝟏)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278C287-361D-4A4A-9E1D-0A67E377B77F}"/>
                </a:ext>
              </a:extLst>
            </xdr:cNvPr>
            <xdr:cNvSpPr txBox="1"/>
          </xdr:nvSpPr>
          <xdr:spPr>
            <a:xfrm>
              <a:off x="609600" y="3619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278C287-361D-4A4A-9E1D-0A67E377B77F}"/>
                </a:ext>
              </a:extLst>
            </xdr:cNvPr>
            <xdr:cNvSpPr txBox="1"/>
          </xdr:nvSpPr>
          <xdr:spPr>
            <a:xfrm>
              <a:off x="609600" y="36195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𝒀^𝑻 𝑨^𝟑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24</xdr:row>
      <xdr:rowOff>0</xdr:rowOff>
    </xdr:from>
    <xdr:ext cx="7207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742F79F-D638-49E0-8F9B-6E1F37989841}"/>
                </a:ext>
              </a:extLst>
            </xdr:cNvPr>
            <xdr:cNvSpPr txBox="1"/>
          </xdr:nvSpPr>
          <xdr:spPr>
            <a:xfrm>
              <a:off x="6838950" y="4572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𝑩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742F79F-D638-49E0-8F9B-6E1F37989841}"/>
                </a:ext>
              </a:extLst>
            </xdr:cNvPr>
            <xdr:cNvSpPr txBox="1"/>
          </xdr:nvSpPr>
          <xdr:spPr>
            <a:xfrm>
              <a:off x="6838950" y="4572000"/>
              <a:ext cx="7207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〖𝑩(𝑨^𝟐)〗^(−𝟏)</a:t>
              </a:r>
              <a:endParaRPr 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87EA-E488-4FBF-A678-191A9A9F3C89}">
  <dimension ref="A1:G9"/>
  <sheetViews>
    <sheetView workbookViewId="0">
      <selection activeCell="G9" sqref="G9"/>
    </sheetView>
  </sheetViews>
  <sheetFormatPr defaultRowHeight="15" x14ac:dyDescent="0.25"/>
  <sheetData>
    <row r="1" spans="1:7" x14ac:dyDescent="0.25">
      <c r="A1" s="18" t="s">
        <v>0</v>
      </c>
      <c r="B1" s="19"/>
      <c r="C1" s="19"/>
      <c r="E1" s="20" t="s">
        <v>1</v>
      </c>
      <c r="F1" s="20"/>
      <c r="G1" s="20"/>
    </row>
    <row r="2" spans="1:7" x14ac:dyDescent="0.25">
      <c r="A2" s="3">
        <v>1</v>
      </c>
      <c r="B2" s="3">
        <v>4</v>
      </c>
      <c r="C2" s="3">
        <v>15</v>
      </c>
      <c r="E2" s="3">
        <v>22</v>
      </c>
      <c r="F2" s="3">
        <v>55</v>
      </c>
      <c r="G2" s="3">
        <v>88</v>
      </c>
    </row>
    <row r="3" spans="1:7" x14ac:dyDescent="0.25">
      <c r="A3" s="3">
        <v>2</v>
      </c>
      <c r="B3" s="3">
        <v>4</v>
      </c>
      <c r="C3" s="3">
        <v>38</v>
      </c>
      <c r="E3" s="3">
        <v>33</v>
      </c>
      <c r="F3" s="3">
        <v>66</v>
      </c>
      <c r="G3" s="3">
        <v>99</v>
      </c>
    </row>
    <row r="4" spans="1:7" x14ac:dyDescent="0.25">
      <c r="A4" s="3">
        <v>3</v>
      </c>
      <c r="B4" s="3">
        <v>4</v>
      </c>
      <c r="C4" s="3">
        <v>49</v>
      </c>
      <c r="E4" s="3">
        <v>44</v>
      </c>
      <c r="F4" s="3">
        <v>77</v>
      </c>
      <c r="G4" s="3">
        <v>11</v>
      </c>
    </row>
    <row r="6" spans="1:7" x14ac:dyDescent="0.25">
      <c r="C6" s="20" t="s">
        <v>2</v>
      </c>
      <c r="D6" s="19"/>
      <c r="E6" s="19"/>
    </row>
    <row r="7" spans="1:7" x14ac:dyDescent="0.25">
      <c r="C7" s="2">
        <f t="array" ref="C7:E9">A2:C4+E2:G4</f>
        <v>23</v>
      </c>
      <c r="D7" s="2">
        <v>59</v>
      </c>
      <c r="E7" s="2">
        <v>103</v>
      </c>
    </row>
    <row r="8" spans="1:7" x14ac:dyDescent="0.25">
      <c r="C8" s="2">
        <v>35</v>
      </c>
      <c r="D8" s="2">
        <v>70</v>
      </c>
      <c r="E8" s="2">
        <v>137</v>
      </c>
    </row>
    <row r="9" spans="1:7" x14ac:dyDescent="0.25">
      <c r="C9" s="2">
        <v>47</v>
      </c>
      <c r="D9" s="2">
        <v>81</v>
      </c>
      <c r="E9" s="2">
        <v>60</v>
      </c>
    </row>
  </sheetData>
  <mergeCells count="3">
    <mergeCell ref="A1:C1"/>
    <mergeCell ref="E1:G1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C936-9462-45ED-B7AA-BB30A848B89E}">
  <dimension ref="A1:G9"/>
  <sheetViews>
    <sheetView workbookViewId="0">
      <selection activeCell="H19" sqref="H19"/>
    </sheetView>
  </sheetViews>
  <sheetFormatPr defaultRowHeight="15" x14ac:dyDescent="0.25"/>
  <sheetData>
    <row r="1" spans="1:7" x14ac:dyDescent="0.25">
      <c r="A1" s="20" t="s">
        <v>0</v>
      </c>
      <c r="B1" s="20"/>
      <c r="C1" s="20"/>
      <c r="D1" s="4"/>
      <c r="E1" s="20" t="s">
        <v>1</v>
      </c>
      <c r="F1" s="20"/>
      <c r="G1" s="20"/>
    </row>
    <row r="2" spans="1:7" x14ac:dyDescent="0.25">
      <c r="A2" s="3">
        <v>65</v>
      </c>
      <c r="B2" s="3">
        <v>39</v>
      </c>
      <c r="C2" s="3">
        <v>23</v>
      </c>
      <c r="E2" s="3">
        <v>24</v>
      </c>
      <c r="F2" s="3">
        <v>34</v>
      </c>
      <c r="G2" s="3">
        <v>61</v>
      </c>
    </row>
    <row r="3" spans="1:7" x14ac:dyDescent="0.25">
      <c r="A3" s="3">
        <v>43</v>
      </c>
      <c r="B3" s="3">
        <v>88</v>
      </c>
      <c r="C3" s="3">
        <v>36</v>
      </c>
      <c r="E3" s="3">
        <v>45</v>
      </c>
      <c r="F3" s="3">
        <v>39</v>
      </c>
      <c r="G3" s="3">
        <v>37</v>
      </c>
    </row>
    <row r="4" spans="1:7" x14ac:dyDescent="0.25">
      <c r="A4" s="3">
        <v>56</v>
      </c>
      <c r="B4" s="3">
        <v>12</v>
      </c>
      <c r="C4" s="3">
        <v>27</v>
      </c>
      <c r="E4" s="3">
        <v>78</v>
      </c>
      <c r="F4" s="3">
        <v>51</v>
      </c>
      <c r="G4" s="3">
        <v>15</v>
      </c>
    </row>
    <row r="6" spans="1:7" x14ac:dyDescent="0.25">
      <c r="C6" s="20" t="s">
        <v>3</v>
      </c>
      <c r="D6" s="20"/>
      <c r="E6" s="20"/>
    </row>
    <row r="7" spans="1:7" x14ac:dyDescent="0.25">
      <c r="C7" s="2">
        <f t="array" ref="C7:E9">A2:C4-E2:G4</f>
        <v>41</v>
      </c>
      <c r="D7" s="2">
        <v>5</v>
      </c>
      <c r="E7" s="2">
        <v>-38</v>
      </c>
    </row>
    <row r="8" spans="1:7" x14ac:dyDescent="0.25">
      <c r="C8" s="2">
        <v>-2</v>
      </c>
      <c r="D8" s="2">
        <v>49</v>
      </c>
      <c r="E8" s="2">
        <v>-1</v>
      </c>
    </row>
    <row r="9" spans="1:7" x14ac:dyDescent="0.25">
      <c r="C9" s="2">
        <v>-22</v>
      </c>
      <c r="D9" s="2">
        <v>-39</v>
      </c>
      <c r="E9" s="2">
        <v>12</v>
      </c>
    </row>
  </sheetData>
  <mergeCells count="3">
    <mergeCell ref="A1:C1"/>
    <mergeCell ref="E1:G1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D2A4-777B-469A-8F77-AB8B0AFC4916}">
  <dimension ref="A1:H5"/>
  <sheetViews>
    <sheetView workbookViewId="0">
      <selection activeCell="L19" sqref="L19"/>
    </sheetView>
  </sheetViews>
  <sheetFormatPr defaultRowHeight="15" x14ac:dyDescent="0.25"/>
  <sheetData>
    <row r="1" spans="1:8" x14ac:dyDescent="0.25">
      <c r="A1" s="20" t="s">
        <v>4</v>
      </c>
      <c r="B1" s="20"/>
      <c r="C1" s="20"/>
      <c r="E1" s="6" t="s">
        <v>5</v>
      </c>
      <c r="F1" s="20" t="s">
        <v>6</v>
      </c>
      <c r="G1" s="20"/>
      <c r="H1" s="20"/>
    </row>
    <row r="2" spans="1:8" x14ac:dyDescent="0.25">
      <c r="A2" s="3">
        <v>11</v>
      </c>
      <c r="B2" s="3">
        <v>76</v>
      </c>
      <c r="C2" s="3">
        <v>32</v>
      </c>
      <c r="F2" s="9">
        <f t="array" ref="F2:H5">A2:C5*E3</f>
        <v>2805</v>
      </c>
      <c r="G2" s="9">
        <v>19380</v>
      </c>
      <c r="H2" s="9">
        <v>8160</v>
      </c>
    </row>
    <row r="3" spans="1:8" x14ac:dyDescent="0.25">
      <c r="A3" s="3">
        <v>22</v>
      </c>
      <c r="B3" s="3">
        <v>34</v>
      </c>
      <c r="C3" s="3">
        <v>34</v>
      </c>
      <c r="E3" s="8">
        <v>255</v>
      </c>
      <c r="F3" s="9">
        <v>5610</v>
      </c>
      <c r="G3" s="9">
        <v>8670</v>
      </c>
      <c r="H3" s="9">
        <v>8670</v>
      </c>
    </row>
    <row r="4" spans="1:8" x14ac:dyDescent="0.25">
      <c r="A4" s="3">
        <v>53</v>
      </c>
      <c r="B4" s="3">
        <v>12</v>
      </c>
      <c r="C4" s="3">
        <v>62</v>
      </c>
      <c r="F4" s="9">
        <v>13515</v>
      </c>
      <c r="G4" s="9">
        <v>3060</v>
      </c>
      <c r="H4" s="9">
        <v>15810</v>
      </c>
    </row>
    <row r="5" spans="1:8" x14ac:dyDescent="0.25">
      <c r="A5" s="3">
        <v>45</v>
      </c>
      <c r="B5" s="3">
        <v>71</v>
      </c>
      <c r="C5" s="3">
        <v>25</v>
      </c>
      <c r="F5" s="9">
        <v>11475</v>
      </c>
      <c r="G5" s="9">
        <v>18105</v>
      </c>
      <c r="H5" s="9">
        <v>6375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7F42-97BB-420C-94DE-49159EEB949C}">
  <dimension ref="A1:G13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s="20" t="s">
        <v>0</v>
      </c>
      <c r="B1" s="20"/>
      <c r="C1" s="20"/>
      <c r="E1" s="20" t="s">
        <v>1</v>
      </c>
      <c r="F1" s="20"/>
      <c r="G1" s="20"/>
    </row>
    <row r="2" spans="1:7" x14ac:dyDescent="0.25">
      <c r="A2" s="3">
        <v>1</v>
      </c>
      <c r="B2" s="3">
        <v>6</v>
      </c>
      <c r="C2" s="3">
        <v>11</v>
      </c>
      <c r="E2" s="3">
        <v>5</v>
      </c>
      <c r="F2" s="3">
        <v>6</v>
      </c>
      <c r="G2" s="3">
        <v>7</v>
      </c>
    </row>
    <row r="3" spans="1:7" x14ac:dyDescent="0.25">
      <c r="A3" s="3">
        <v>2</v>
      </c>
      <c r="B3" s="3">
        <v>7</v>
      </c>
      <c r="C3" s="3">
        <v>12</v>
      </c>
      <c r="E3" s="3">
        <v>5</v>
      </c>
      <c r="F3" s="3">
        <v>6</v>
      </c>
      <c r="G3" s="3">
        <v>7</v>
      </c>
    </row>
    <row r="4" spans="1:7" x14ac:dyDescent="0.25">
      <c r="A4" s="3">
        <v>3</v>
      </c>
      <c r="B4" s="3">
        <v>8</v>
      </c>
      <c r="C4" s="3">
        <v>13</v>
      </c>
      <c r="E4" s="3">
        <v>5</v>
      </c>
      <c r="F4" s="3">
        <v>6</v>
      </c>
      <c r="G4" s="3">
        <v>7</v>
      </c>
    </row>
    <row r="5" spans="1:7" x14ac:dyDescent="0.25">
      <c r="A5" s="3">
        <v>4</v>
      </c>
      <c r="B5" s="3">
        <v>9</v>
      </c>
      <c r="C5" s="3">
        <v>14</v>
      </c>
    </row>
    <row r="6" spans="1:7" x14ac:dyDescent="0.25">
      <c r="A6" s="3">
        <v>5</v>
      </c>
      <c r="B6" s="3">
        <v>10</v>
      </c>
      <c r="C6" s="3">
        <v>15</v>
      </c>
    </row>
    <row r="8" spans="1:7" x14ac:dyDescent="0.25">
      <c r="C8" s="20" t="s">
        <v>6</v>
      </c>
      <c r="D8" s="20"/>
      <c r="E8" s="20"/>
    </row>
    <row r="9" spans="1:7" x14ac:dyDescent="0.25">
      <c r="C9" s="5" cm="1">
        <f t="array" ref="C9:E13">MMULT(A2:C6,E2:G4)</f>
        <v>90</v>
      </c>
      <c r="D9" s="5">
        <v>108</v>
      </c>
      <c r="E9" s="5">
        <v>126</v>
      </c>
    </row>
    <row r="10" spans="1:7" x14ac:dyDescent="0.25">
      <c r="C10" s="5">
        <v>105</v>
      </c>
      <c r="D10" s="5">
        <v>126</v>
      </c>
      <c r="E10" s="5">
        <v>147</v>
      </c>
    </row>
    <row r="11" spans="1:7" x14ac:dyDescent="0.25">
      <c r="C11" s="5">
        <v>120</v>
      </c>
      <c r="D11" s="5">
        <v>144</v>
      </c>
      <c r="E11" s="5">
        <v>168</v>
      </c>
    </row>
    <row r="12" spans="1:7" x14ac:dyDescent="0.25">
      <c r="C12" s="5">
        <v>135</v>
      </c>
      <c r="D12" s="5">
        <v>162</v>
      </c>
      <c r="E12" s="5">
        <v>189</v>
      </c>
    </row>
    <row r="13" spans="1:7" x14ac:dyDescent="0.25">
      <c r="C13" s="5">
        <v>150</v>
      </c>
      <c r="D13" s="5">
        <v>180</v>
      </c>
      <c r="E13" s="5">
        <v>210</v>
      </c>
    </row>
  </sheetData>
  <mergeCells count="3">
    <mergeCell ref="A1:C1"/>
    <mergeCell ref="E1:G1"/>
    <mergeCell ref="C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310-9C82-461F-9AB4-4A94F50ECAE1}">
  <dimension ref="A1:I6"/>
  <sheetViews>
    <sheetView workbookViewId="0">
      <selection activeCell="J11" sqref="J11"/>
    </sheetView>
  </sheetViews>
  <sheetFormatPr defaultRowHeight="15" x14ac:dyDescent="0.25"/>
  <sheetData>
    <row r="1" spans="1:9" x14ac:dyDescent="0.25">
      <c r="A1" s="20" t="s">
        <v>4</v>
      </c>
      <c r="B1" s="20"/>
      <c r="C1" s="20"/>
      <c r="E1" s="20" t="s">
        <v>7</v>
      </c>
      <c r="F1" s="20"/>
      <c r="G1" s="20"/>
      <c r="H1" s="20"/>
      <c r="I1" s="20"/>
    </row>
    <row r="2" spans="1:9" x14ac:dyDescent="0.25">
      <c r="A2" s="3">
        <v>1</v>
      </c>
      <c r="B2" s="3">
        <v>2</v>
      </c>
      <c r="C2" s="3">
        <v>11</v>
      </c>
      <c r="E2" s="5">
        <f t="array" ref="E2:I4">TRANSPOSE(A2:C6)</f>
        <v>1</v>
      </c>
      <c r="F2" s="5">
        <v>3</v>
      </c>
      <c r="G2" s="5">
        <v>5</v>
      </c>
      <c r="H2" s="5">
        <v>7</v>
      </c>
      <c r="I2" s="5">
        <v>9</v>
      </c>
    </row>
    <row r="3" spans="1:9" x14ac:dyDescent="0.25">
      <c r="A3" s="3">
        <v>3</v>
      </c>
      <c r="B3" s="3">
        <v>4</v>
      </c>
      <c r="C3" s="3">
        <v>13</v>
      </c>
      <c r="E3" s="5">
        <v>2</v>
      </c>
      <c r="F3" s="5">
        <v>4</v>
      </c>
      <c r="G3" s="5">
        <v>6</v>
      </c>
      <c r="H3" s="5">
        <v>8</v>
      </c>
      <c r="I3" s="5">
        <v>10</v>
      </c>
    </row>
    <row r="4" spans="1:9" x14ac:dyDescent="0.25">
      <c r="A4" s="3">
        <v>5</v>
      </c>
      <c r="B4" s="3">
        <v>6</v>
      </c>
      <c r="C4" s="3">
        <v>15</v>
      </c>
      <c r="E4" s="5">
        <v>11</v>
      </c>
      <c r="F4" s="5">
        <v>13</v>
      </c>
      <c r="G4" s="5">
        <v>15</v>
      </c>
      <c r="H4" s="5">
        <v>17</v>
      </c>
      <c r="I4" s="5">
        <v>19</v>
      </c>
    </row>
    <row r="5" spans="1:9" x14ac:dyDescent="0.25">
      <c r="A5" s="3">
        <v>7</v>
      </c>
      <c r="B5" s="3">
        <v>8</v>
      </c>
      <c r="C5" s="3">
        <v>17</v>
      </c>
    </row>
    <row r="6" spans="1:9" x14ac:dyDescent="0.25">
      <c r="A6" s="3">
        <v>9</v>
      </c>
      <c r="B6" s="3">
        <v>10</v>
      </c>
      <c r="C6" s="3">
        <v>19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5F91-9101-4426-B036-B5B6DB294663}">
  <dimension ref="A1:E4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s="20" t="s">
        <v>4</v>
      </c>
      <c r="B1" s="20"/>
      <c r="C1" s="20"/>
      <c r="E1" s="6" t="s">
        <v>8</v>
      </c>
    </row>
    <row r="2" spans="1:5" x14ac:dyDescent="0.25">
      <c r="A2" s="3">
        <v>95</v>
      </c>
      <c r="B2" s="3">
        <v>25</v>
      </c>
      <c r="C2" s="3">
        <v>87</v>
      </c>
    </row>
    <row r="3" spans="1:5" x14ac:dyDescent="0.25">
      <c r="A3" s="3">
        <v>54</v>
      </c>
      <c r="B3" s="3">
        <v>39</v>
      </c>
      <c r="C3" s="3">
        <v>63</v>
      </c>
      <c r="E3" s="7">
        <f>MDETERM(A2:C4)</f>
        <v>117596.99999999997</v>
      </c>
    </row>
    <row r="4" spans="1:5" x14ac:dyDescent="0.25">
      <c r="A4" s="3">
        <v>35</v>
      </c>
      <c r="B4" s="3">
        <v>44</v>
      </c>
      <c r="C4" s="3">
        <v>101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91D3-E212-4EE9-AF77-EC983D6585D6}">
  <dimension ref="A1:G4"/>
  <sheetViews>
    <sheetView workbookViewId="0">
      <selection activeCell="H7" sqref="H7"/>
    </sheetView>
  </sheetViews>
  <sheetFormatPr defaultRowHeight="15" x14ac:dyDescent="0.25"/>
  <sheetData>
    <row r="1" spans="1:7" x14ac:dyDescent="0.25">
      <c r="A1" s="20" t="s">
        <v>4</v>
      </c>
      <c r="B1" s="20"/>
      <c r="C1" s="20"/>
      <c r="E1" s="20" t="s">
        <v>9</v>
      </c>
      <c r="F1" s="19"/>
      <c r="G1" s="19"/>
    </row>
    <row r="2" spans="1:7" x14ac:dyDescent="0.25">
      <c r="A2" s="3">
        <v>55</v>
      </c>
      <c r="B2" s="3">
        <v>22</v>
      </c>
      <c r="C2" s="3">
        <v>20</v>
      </c>
      <c r="E2" s="5" cm="1">
        <f t="array" ref="E2:G4">MINVERSE(A2:C4)</f>
        <v>-0.81818181818181801</v>
      </c>
      <c r="F2" s="5">
        <v>1.7575757575757573</v>
      </c>
      <c r="G2" s="5">
        <v>-0.90909090909090873</v>
      </c>
    </row>
    <row r="3" spans="1:7" x14ac:dyDescent="0.25">
      <c r="A3" s="3">
        <v>66</v>
      </c>
      <c r="B3" s="3">
        <v>33</v>
      </c>
      <c r="C3" s="3">
        <v>15</v>
      </c>
      <c r="E3" s="5">
        <v>1.1818181818181814</v>
      </c>
      <c r="F3" s="5">
        <v>-2.5757575757575752</v>
      </c>
      <c r="G3" s="5">
        <v>1.3636363636363631</v>
      </c>
    </row>
    <row r="4" spans="1:7" x14ac:dyDescent="0.25">
      <c r="A4" s="3">
        <v>77</v>
      </c>
      <c r="B4" s="3">
        <v>44</v>
      </c>
      <c r="C4" s="3">
        <v>11</v>
      </c>
      <c r="E4" s="5">
        <v>1</v>
      </c>
      <c r="F4" s="5">
        <v>-2</v>
      </c>
      <c r="G4" s="5">
        <v>0.99999999999999989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5B2A-4FCC-4814-AFD9-3FD189DC2BA5}">
  <dimension ref="A1:H11"/>
  <sheetViews>
    <sheetView workbookViewId="0">
      <selection activeCell="D21" sqref="D21"/>
    </sheetView>
  </sheetViews>
  <sheetFormatPr defaultRowHeight="15" x14ac:dyDescent="0.25"/>
  <cols>
    <col min="4" max="4" width="12" customWidth="1"/>
  </cols>
  <sheetData>
    <row r="1" spans="1:8" x14ac:dyDescent="0.25">
      <c r="A1" s="20" t="s">
        <v>10</v>
      </c>
      <c r="B1" s="20"/>
      <c r="C1" s="20"/>
      <c r="D1" s="20"/>
      <c r="F1" s="20" t="s">
        <v>11</v>
      </c>
      <c r="G1" s="20"/>
      <c r="H1" s="20"/>
    </row>
    <row r="2" spans="1:8" x14ac:dyDescent="0.25">
      <c r="A2" s="3">
        <v>5</v>
      </c>
      <c r="B2" s="3">
        <v>6</v>
      </c>
      <c r="C2" s="3">
        <v>1</v>
      </c>
      <c r="D2" s="3">
        <v>3</v>
      </c>
      <c r="G2" s="3">
        <v>3</v>
      </c>
    </row>
    <row r="3" spans="1:8" x14ac:dyDescent="0.25">
      <c r="A3" s="3">
        <v>4</v>
      </c>
      <c r="B3" s="3">
        <v>-1</v>
      </c>
      <c r="C3" s="3">
        <v>-5</v>
      </c>
      <c r="D3" s="3">
        <v>2</v>
      </c>
      <c r="G3" s="3">
        <v>2</v>
      </c>
    </row>
    <row r="4" spans="1:8" x14ac:dyDescent="0.25">
      <c r="A4" s="3">
        <v>9</v>
      </c>
      <c r="B4" s="3">
        <v>3</v>
      </c>
      <c r="C4" s="3">
        <v>-10</v>
      </c>
      <c r="D4" s="3">
        <v>1</v>
      </c>
      <c r="G4" s="3">
        <v>6</v>
      </c>
    </row>
    <row r="5" spans="1:8" x14ac:dyDescent="0.25">
      <c r="A5" s="3">
        <v>10</v>
      </c>
      <c r="B5" s="3">
        <v>2</v>
      </c>
      <c r="C5" s="3">
        <v>3</v>
      </c>
      <c r="D5" s="3">
        <v>2</v>
      </c>
      <c r="G5" s="3">
        <v>1</v>
      </c>
    </row>
    <row r="7" spans="1:8" x14ac:dyDescent="0.25">
      <c r="E7" s="6" t="s">
        <v>12</v>
      </c>
    </row>
    <row r="8" spans="1:8" x14ac:dyDescent="0.25">
      <c r="D8" s="2" t="s">
        <v>13</v>
      </c>
      <c r="E8" s="2">
        <f t="array" ref="E8:E11">MMULT(MINVERSE(A2:D5),G2:G5)</f>
        <v>0.10705445544554457</v>
      </c>
    </row>
    <row r="9" spans="1:8" x14ac:dyDescent="0.25">
      <c r="D9" s="2" t="s">
        <v>14</v>
      </c>
      <c r="E9" s="2">
        <v>0.42945544554455439</v>
      </c>
    </row>
    <row r="10" spans="1:8" x14ac:dyDescent="0.25">
      <c r="D10" s="2" t="s">
        <v>15</v>
      </c>
      <c r="E10" s="2">
        <v>-0.36633663366336633</v>
      </c>
    </row>
    <row r="11" spans="1:8" x14ac:dyDescent="0.25">
      <c r="D11" s="2" t="s">
        <v>16</v>
      </c>
      <c r="E11" s="2">
        <v>8.4777227722772325E-2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0B8E-F810-439E-B579-880D3513D251}">
  <dimension ref="A1:K17"/>
  <sheetViews>
    <sheetView workbookViewId="0">
      <selection activeCell="J23" sqref="J23"/>
    </sheetView>
  </sheetViews>
  <sheetFormatPr defaultRowHeight="15" x14ac:dyDescent="0.25"/>
  <sheetData>
    <row r="1" spans="1:11" x14ac:dyDescent="0.25">
      <c r="A1" s="20" t="s">
        <v>17</v>
      </c>
      <c r="B1" s="20"/>
      <c r="C1" s="20"/>
      <c r="G1" s="6" t="s">
        <v>20</v>
      </c>
      <c r="J1" s="6"/>
      <c r="K1" s="6" t="s">
        <v>21</v>
      </c>
    </row>
    <row r="2" spans="1:11" x14ac:dyDescent="0.25">
      <c r="A2" s="3">
        <v>1</v>
      </c>
      <c r="B2" s="3">
        <v>2</v>
      </c>
      <c r="C2" s="3">
        <v>3</v>
      </c>
      <c r="D2" s="3">
        <v>-2</v>
      </c>
      <c r="G2" s="2">
        <v>6</v>
      </c>
      <c r="J2" s="9" t="s">
        <v>13</v>
      </c>
      <c r="K2" s="9">
        <f t="array" ref="K2:K5">MMULT(MINVERSE(A2:D5),G2:G5)</f>
        <v>0.99999999999999989</v>
      </c>
    </row>
    <row r="3" spans="1:11" x14ac:dyDescent="0.25">
      <c r="A3" s="3">
        <v>2</v>
      </c>
      <c r="B3" s="3">
        <v>-1</v>
      </c>
      <c r="C3" s="3">
        <v>-2</v>
      </c>
      <c r="D3" s="3">
        <v>-3</v>
      </c>
      <c r="G3" s="2">
        <v>8</v>
      </c>
      <c r="J3" s="9" t="s">
        <v>14</v>
      </c>
      <c r="K3" s="9">
        <v>2</v>
      </c>
    </row>
    <row r="4" spans="1:11" x14ac:dyDescent="0.25">
      <c r="A4" s="3">
        <v>3</v>
      </c>
      <c r="B4" s="3">
        <v>2</v>
      </c>
      <c r="C4" s="3">
        <v>-1</v>
      </c>
      <c r="D4" s="3">
        <v>2</v>
      </c>
      <c r="G4" s="2">
        <v>4</v>
      </c>
      <c r="J4" s="9" t="s">
        <v>15</v>
      </c>
      <c r="K4" s="9">
        <v>-0.99999999999999989</v>
      </c>
    </row>
    <row r="5" spans="1:11" x14ac:dyDescent="0.25">
      <c r="A5" s="3">
        <v>2</v>
      </c>
      <c r="B5" s="3">
        <v>-3</v>
      </c>
      <c r="C5" s="3">
        <v>2</v>
      </c>
      <c r="D5" s="3">
        <v>1</v>
      </c>
      <c r="G5" s="2">
        <v>-8</v>
      </c>
      <c r="J5" s="9" t="s">
        <v>16</v>
      </c>
      <c r="K5" s="9">
        <v>-1.9999999999999998</v>
      </c>
    </row>
    <row r="7" spans="1:11" x14ac:dyDescent="0.25">
      <c r="A7" s="20" t="s">
        <v>18</v>
      </c>
      <c r="B7" s="20"/>
      <c r="C7" s="20"/>
      <c r="G7" s="6" t="s">
        <v>20</v>
      </c>
      <c r="K7" s="6" t="s">
        <v>22</v>
      </c>
    </row>
    <row r="8" spans="1:11" x14ac:dyDescent="0.25">
      <c r="A8" s="3">
        <v>1</v>
      </c>
      <c r="B8" s="3">
        <v>4</v>
      </c>
      <c r="C8" s="3">
        <v>4</v>
      </c>
      <c r="G8" s="2">
        <v>2</v>
      </c>
      <c r="J8" s="9" t="s">
        <v>13</v>
      </c>
      <c r="K8" s="9">
        <f t="array" ref="K8:K10">MMULT(MINVERSE(A8:C10),G8:G10)</f>
        <v>-2.6060606060606064</v>
      </c>
    </row>
    <row r="9" spans="1:11" x14ac:dyDescent="0.25">
      <c r="A9" s="3">
        <v>5</v>
      </c>
      <c r="B9" s="3">
        <v>5</v>
      </c>
      <c r="C9" s="3">
        <v>8</v>
      </c>
      <c r="G9" s="2">
        <v>0</v>
      </c>
      <c r="J9" s="9" t="s">
        <v>14</v>
      </c>
      <c r="K9" s="9">
        <v>-1.2727272727272734</v>
      </c>
    </row>
    <row r="10" spans="1:11" x14ac:dyDescent="0.25">
      <c r="A10" s="3">
        <v>4</v>
      </c>
      <c r="B10" s="3">
        <v>2</v>
      </c>
      <c r="C10" s="3">
        <v>7</v>
      </c>
      <c r="G10" s="2">
        <v>4</v>
      </c>
      <c r="J10" s="9" t="s">
        <v>15</v>
      </c>
      <c r="K10" s="9">
        <v>2.4242424242424248</v>
      </c>
    </row>
    <row r="12" spans="1:11" x14ac:dyDescent="0.25">
      <c r="A12" s="20" t="s">
        <v>19</v>
      </c>
      <c r="B12" s="20"/>
      <c r="C12" s="20"/>
      <c r="D12" s="20"/>
      <c r="E12" s="20"/>
      <c r="G12" s="6" t="s">
        <v>20</v>
      </c>
      <c r="K12" s="6" t="s">
        <v>23</v>
      </c>
    </row>
    <row r="13" spans="1:11" x14ac:dyDescent="0.25">
      <c r="A13" s="3">
        <v>5</v>
      </c>
      <c r="B13" s="3">
        <v>5</v>
      </c>
      <c r="C13" s="3">
        <v>7</v>
      </c>
      <c r="D13" s="3">
        <v>13</v>
      </c>
      <c r="E13" s="3">
        <v>7</v>
      </c>
      <c r="G13" s="10">
        <v>32</v>
      </c>
      <c r="J13" s="9" t="s">
        <v>13</v>
      </c>
      <c r="K13" s="9">
        <f t="array" ref="K13:K17">MMULT(MINVERSE(A13:E17),G13:G17)</f>
        <v>1.8794416243654837</v>
      </c>
    </row>
    <row r="14" spans="1:11" x14ac:dyDescent="0.25">
      <c r="A14" s="3">
        <v>4</v>
      </c>
      <c r="B14" s="3">
        <v>8</v>
      </c>
      <c r="C14" s="3">
        <v>4</v>
      </c>
      <c r="D14" s="3">
        <v>4</v>
      </c>
      <c r="E14" s="3">
        <v>1</v>
      </c>
      <c r="G14" s="2">
        <v>40</v>
      </c>
      <c r="J14" s="9" t="s">
        <v>14</v>
      </c>
      <c r="K14" s="9">
        <v>5.6293006204173706</v>
      </c>
    </row>
    <row r="15" spans="1:11" x14ac:dyDescent="0.25">
      <c r="A15" s="3">
        <v>8</v>
      </c>
      <c r="B15" s="3">
        <v>4</v>
      </c>
      <c r="C15" s="3">
        <v>9</v>
      </c>
      <c r="D15" s="3">
        <v>8</v>
      </c>
      <c r="E15" s="3">
        <v>3</v>
      </c>
      <c r="G15" s="2">
        <v>12</v>
      </c>
      <c r="J15" s="9" t="s">
        <v>15</v>
      </c>
      <c r="K15" s="9">
        <v>-3.7879300620417382</v>
      </c>
    </row>
    <row r="16" spans="1:11" x14ac:dyDescent="0.25">
      <c r="A16" s="3">
        <v>6</v>
      </c>
      <c r="B16" s="3">
        <v>6</v>
      </c>
      <c r="C16" s="3">
        <v>12</v>
      </c>
      <c r="D16" s="3">
        <v>7</v>
      </c>
      <c r="E16" s="3">
        <v>5</v>
      </c>
      <c r="G16" s="2">
        <v>15</v>
      </c>
      <c r="J16" s="9" t="s">
        <v>16</v>
      </c>
      <c r="K16" s="9">
        <v>-0.1849971799210377</v>
      </c>
    </row>
    <row r="17" spans="1:11" x14ac:dyDescent="0.25">
      <c r="A17" s="3">
        <v>3</v>
      </c>
      <c r="B17" s="3">
        <v>7</v>
      </c>
      <c r="C17" s="3">
        <v>8</v>
      </c>
      <c r="D17" s="3">
        <v>4</v>
      </c>
      <c r="E17" s="3">
        <v>0</v>
      </c>
      <c r="G17" s="2">
        <v>14</v>
      </c>
      <c r="J17" s="9" t="s">
        <v>24</v>
      </c>
      <c r="K17" s="9">
        <v>3.3395375070501983</v>
      </c>
    </row>
  </sheetData>
  <mergeCells count="3">
    <mergeCell ref="A1:C1"/>
    <mergeCell ref="A7:C7"/>
    <mergeCell ref="A12:E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2258-FDA9-40A8-A5AB-3F9E4396D944}">
  <dimension ref="A1:I27"/>
  <sheetViews>
    <sheetView workbookViewId="0">
      <selection activeCell="P30" sqref="P30"/>
    </sheetView>
  </sheetViews>
  <sheetFormatPr defaultRowHeight="15" x14ac:dyDescent="0.25"/>
  <sheetData>
    <row r="1" spans="1:7" x14ac:dyDescent="0.25">
      <c r="A1" s="20" t="s">
        <v>17</v>
      </c>
      <c r="B1" s="20"/>
      <c r="C1" s="20"/>
      <c r="E1" s="20" t="s">
        <v>18</v>
      </c>
      <c r="F1" s="20"/>
      <c r="G1" s="20"/>
    </row>
    <row r="2" spans="1:7" x14ac:dyDescent="0.25">
      <c r="A2" s="3">
        <v>1</v>
      </c>
      <c r="B2" s="3">
        <v>4</v>
      </c>
      <c r="C2" s="3">
        <v>7</v>
      </c>
      <c r="E2" s="3">
        <v>3</v>
      </c>
      <c r="F2" s="3">
        <v>10</v>
      </c>
      <c r="G2" s="3">
        <v>15</v>
      </c>
    </row>
    <row r="3" spans="1:7" x14ac:dyDescent="0.25">
      <c r="A3" s="3">
        <v>3</v>
      </c>
      <c r="B3" s="3">
        <v>8</v>
      </c>
      <c r="C3" s="3">
        <v>9</v>
      </c>
      <c r="E3" s="3">
        <v>2</v>
      </c>
      <c r="F3" s="3">
        <v>7</v>
      </c>
      <c r="G3" s="3">
        <v>13</v>
      </c>
    </row>
    <row r="4" spans="1:7" x14ac:dyDescent="0.25">
      <c r="A4" s="3">
        <v>4</v>
      </c>
      <c r="B4" s="3">
        <v>6</v>
      </c>
      <c r="C4" s="3">
        <v>11</v>
      </c>
      <c r="E4" s="3">
        <v>16</v>
      </c>
      <c r="F4" s="3">
        <v>9</v>
      </c>
      <c r="G4" s="3">
        <v>5</v>
      </c>
    </row>
    <row r="6" spans="1:7" x14ac:dyDescent="0.25">
      <c r="A6" s="20" t="s">
        <v>25</v>
      </c>
      <c r="B6" s="20"/>
      <c r="C6" s="20"/>
      <c r="E6" s="20" t="s">
        <v>26</v>
      </c>
      <c r="F6" s="20"/>
      <c r="G6" s="20"/>
    </row>
    <row r="7" spans="1:7" x14ac:dyDescent="0.25">
      <c r="A7" s="2">
        <f t="array" ref="A7:C9">A2:C4+E2:G4</f>
        <v>4</v>
      </c>
      <c r="B7" s="2">
        <v>14</v>
      </c>
      <c r="C7" s="2">
        <v>22</v>
      </c>
      <c r="E7" s="2">
        <f t="array" ref="E7:G9">A2:C4-E2:G4</f>
        <v>-2</v>
      </c>
      <c r="F7" s="2">
        <v>-6</v>
      </c>
      <c r="G7" s="2">
        <v>-8</v>
      </c>
    </row>
    <row r="8" spans="1:7" x14ac:dyDescent="0.25">
      <c r="A8" s="2">
        <v>5</v>
      </c>
      <c r="B8" s="2">
        <v>15</v>
      </c>
      <c r="C8" s="2">
        <v>22</v>
      </c>
      <c r="E8" s="2">
        <v>1</v>
      </c>
      <c r="F8" s="2">
        <v>1</v>
      </c>
      <c r="G8" s="2">
        <v>-4</v>
      </c>
    </row>
    <row r="9" spans="1:7" x14ac:dyDescent="0.25">
      <c r="A9" s="2">
        <v>20</v>
      </c>
      <c r="B9" s="2">
        <v>15</v>
      </c>
      <c r="C9" s="2">
        <v>16</v>
      </c>
      <c r="E9" s="2">
        <v>-12</v>
      </c>
      <c r="F9" s="2">
        <v>-3</v>
      </c>
      <c r="G9" s="2">
        <v>6</v>
      </c>
    </row>
    <row r="11" spans="1:7" x14ac:dyDescent="0.25">
      <c r="A11" s="20" t="s">
        <v>27</v>
      </c>
      <c r="B11" s="20"/>
      <c r="C11" s="20"/>
      <c r="E11" s="20" t="s">
        <v>28</v>
      </c>
      <c r="F11" s="19"/>
      <c r="G11" s="19"/>
    </row>
    <row r="12" spans="1:7" x14ac:dyDescent="0.25">
      <c r="A12" s="2">
        <f t="array" ref="A12:C14">MMULT(A2:C4,E2:G4)</f>
        <v>123</v>
      </c>
      <c r="B12" s="2">
        <v>101</v>
      </c>
      <c r="C12" s="2">
        <v>102</v>
      </c>
      <c r="E12" s="1">
        <f t="array" ref="E12:G14">A2:C4*25+E2:G4/10</f>
        <v>25.3</v>
      </c>
      <c r="F12" s="1">
        <v>101</v>
      </c>
      <c r="G12" s="1">
        <v>176.5</v>
      </c>
    </row>
    <row r="13" spans="1:7" x14ac:dyDescent="0.25">
      <c r="A13" s="2">
        <v>169</v>
      </c>
      <c r="B13" s="2">
        <v>167</v>
      </c>
      <c r="C13" s="2">
        <v>194</v>
      </c>
      <c r="E13" s="1">
        <v>75.2</v>
      </c>
      <c r="F13" s="1">
        <v>200.7</v>
      </c>
      <c r="G13" s="1">
        <v>226.3</v>
      </c>
    </row>
    <row r="14" spans="1:7" x14ac:dyDescent="0.25">
      <c r="A14" s="2">
        <v>200</v>
      </c>
      <c r="B14" s="2">
        <v>181</v>
      </c>
      <c r="C14" s="2">
        <v>193</v>
      </c>
      <c r="E14" s="1">
        <v>101.6</v>
      </c>
      <c r="F14" s="1">
        <v>150.9</v>
      </c>
      <c r="G14" s="1">
        <v>275.5</v>
      </c>
    </row>
    <row r="16" spans="1:7" x14ac:dyDescent="0.25">
      <c r="A16" s="20" t="s">
        <v>29</v>
      </c>
      <c r="B16" s="20"/>
      <c r="C16" s="20"/>
      <c r="E16" s="20" t="s">
        <v>30</v>
      </c>
      <c r="F16" s="19"/>
      <c r="G16" s="19"/>
    </row>
    <row r="17" spans="1:9" x14ac:dyDescent="0.25">
      <c r="A17" s="2" cm="1">
        <f t="array" ref="A17:C19">(A2:C4+E2:G4)*12</f>
        <v>48</v>
      </c>
      <c r="B17" s="2">
        <v>168</v>
      </c>
      <c r="C17" s="2">
        <v>264</v>
      </c>
      <c r="E17" s="2">
        <f t="array" ref="E17:G19">(A2:C4-E2:G4)/2</f>
        <v>-1</v>
      </c>
      <c r="F17" s="2">
        <v>-3</v>
      </c>
      <c r="G17" s="2">
        <v>-4</v>
      </c>
    </row>
    <row r="18" spans="1:9" x14ac:dyDescent="0.25">
      <c r="A18" s="2">
        <v>60</v>
      </c>
      <c r="B18" s="2">
        <v>180</v>
      </c>
      <c r="C18" s="2">
        <v>264</v>
      </c>
      <c r="E18" s="2">
        <v>0.5</v>
      </c>
      <c r="F18" s="2">
        <v>0.5</v>
      </c>
      <c r="G18" s="2">
        <v>-2</v>
      </c>
    </row>
    <row r="19" spans="1:9" x14ac:dyDescent="0.25">
      <c r="A19" s="2">
        <v>240</v>
      </c>
      <c r="B19" s="2">
        <v>180</v>
      </c>
      <c r="C19" s="2">
        <v>192</v>
      </c>
      <c r="E19" s="2">
        <v>-6</v>
      </c>
      <c r="F19" s="2">
        <v>-1.5</v>
      </c>
      <c r="G19" s="2">
        <v>3</v>
      </c>
    </row>
    <row r="21" spans="1:9" x14ac:dyDescent="0.25">
      <c r="A21" s="20" t="s">
        <v>31</v>
      </c>
      <c r="B21" s="19"/>
      <c r="C21" s="19"/>
      <c r="E21" s="20" t="s">
        <v>32</v>
      </c>
      <c r="F21" s="20"/>
      <c r="G21" s="20"/>
    </row>
    <row r="22" spans="1:9" x14ac:dyDescent="0.25">
      <c r="A22" s="2">
        <f t="array" ref="A22:C24">MINVERSE(A2:C4)</f>
        <v>-0.65384615384615374</v>
      </c>
      <c r="B22" s="2">
        <v>3.8461538461538436E-2</v>
      </c>
      <c r="C22" s="2">
        <v>0.38461538461538464</v>
      </c>
      <c r="E22" s="2">
        <f t="array" ref="E22:G24">MINVERSE(E2:G4)</f>
        <v>-0.25308641975308632</v>
      </c>
      <c r="F22" s="2">
        <v>0.26234567901234562</v>
      </c>
      <c r="G22" s="2">
        <v>7.716049382716049E-2</v>
      </c>
      <c r="I22" s="12"/>
    </row>
    <row r="23" spans="1:9" x14ac:dyDescent="0.25">
      <c r="A23" s="2">
        <v>-5.7692307692307696E-2</v>
      </c>
      <c r="B23" s="2">
        <v>0.32692307692307693</v>
      </c>
      <c r="C23" s="2">
        <v>-0.23076923076923078</v>
      </c>
      <c r="E23" s="2">
        <v>0.61111111111111083</v>
      </c>
      <c r="F23" s="2">
        <v>-0.6944444444444442</v>
      </c>
      <c r="G23" s="2">
        <v>-2.7777777777777776E-2</v>
      </c>
    </row>
    <row r="24" spans="1:9" x14ac:dyDescent="0.25">
      <c r="A24" s="2">
        <v>0.26923076923076922</v>
      </c>
      <c r="B24" s="2">
        <v>-0.19230769230769232</v>
      </c>
      <c r="C24" s="2">
        <v>7.6923076923076913E-2</v>
      </c>
      <c r="E24" s="2">
        <v>-0.2901234567901233</v>
      </c>
      <c r="F24" s="2">
        <v>0.41049382716049365</v>
      </c>
      <c r="G24" s="2">
        <v>3.0864197530864183E-3</v>
      </c>
    </row>
    <row r="26" spans="1:9" x14ac:dyDescent="0.25">
      <c r="A26" s="20" t="s">
        <v>33</v>
      </c>
      <c r="B26" s="20"/>
      <c r="C26" s="20"/>
      <c r="E26" s="20" t="s">
        <v>34</v>
      </c>
      <c r="F26" s="20"/>
      <c r="G26" s="20"/>
    </row>
    <row r="27" spans="1:9" x14ac:dyDescent="0.25">
      <c r="B27" s="11">
        <f>MDETERM(A2:C4)</f>
        <v>-52</v>
      </c>
      <c r="F27" s="11">
        <f>MDETERM(E2:G4)</f>
        <v>324.00000000000011</v>
      </c>
    </row>
  </sheetData>
  <mergeCells count="12">
    <mergeCell ref="A1:C1"/>
    <mergeCell ref="E1:G1"/>
    <mergeCell ref="A6:C6"/>
    <mergeCell ref="E6:G6"/>
    <mergeCell ref="A11:C11"/>
    <mergeCell ref="E11:G11"/>
    <mergeCell ref="A16:C16"/>
    <mergeCell ref="E16:G16"/>
    <mergeCell ref="A21:C21"/>
    <mergeCell ref="E21:G21"/>
    <mergeCell ref="A26:C26"/>
    <mergeCell ref="E26:G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1164-E6A9-42A5-94E5-689B64E1C6D6}">
  <dimension ref="A1:S29"/>
  <sheetViews>
    <sheetView workbookViewId="0">
      <selection activeCell="U32" sqref="U32"/>
    </sheetView>
  </sheetViews>
  <sheetFormatPr defaultRowHeight="15" x14ac:dyDescent="0.25"/>
  <cols>
    <col min="2" max="2" width="9.5703125" customWidth="1"/>
    <col min="8" max="8" width="9.140625" customWidth="1"/>
  </cols>
  <sheetData>
    <row r="1" spans="1:19" x14ac:dyDescent="0.25">
      <c r="A1" s="20" t="s">
        <v>17</v>
      </c>
      <c r="B1" s="20"/>
      <c r="C1" s="20"/>
      <c r="D1" s="20"/>
      <c r="F1" s="6" t="s">
        <v>38</v>
      </c>
      <c r="H1" s="6" t="s">
        <v>39</v>
      </c>
      <c r="K1" s="6"/>
      <c r="O1" s="6"/>
      <c r="P1" s="6"/>
    </row>
    <row r="2" spans="1:19" x14ac:dyDescent="0.25">
      <c r="A2" s="3">
        <v>2</v>
      </c>
      <c r="B2" s="3">
        <v>4</v>
      </c>
      <c r="C2" s="3">
        <v>7</v>
      </c>
      <c r="D2" s="3">
        <v>4</v>
      </c>
      <c r="F2" s="3">
        <v>2</v>
      </c>
      <c r="G2" s="14"/>
      <c r="H2" s="3">
        <v>2</v>
      </c>
      <c r="K2" s="15">
        <f t="array" ref="K2:N5">TRANSPOSE(A2:D5)</f>
        <v>2</v>
      </c>
      <c r="L2" s="15">
        <v>4</v>
      </c>
      <c r="M2" s="15">
        <v>8</v>
      </c>
      <c r="N2" s="15">
        <v>6</v>
      </c>
      <c r="P2" s="15">
        <f t="array" ref="P2:S5">MINVERSE(K2:N5)</f>
        <v>1.0000000000000295E-2</v>
      </c>
      <c r="Q2" s="15">
        <v>0.48000000000000032</v>
      </c>
      <c r="R2" s="15">
        <v>-2.0000000000000018E-2</v>
      </c>
      <c r="S2" s="15">
        <v>-0.20000000000000018</v>
      </c>
    </row>
    <row r="3" spans="1:19" x14ac:dyDescent="0.25">
      <c r="A3" s="3">
        <v>4</v>
      </c>
      <c r="B3" s="3">
        <v>1</v>
      </c>
      <c r="C3" s="3">
        <v>6</v>
      </c>
      <c r="D3" s="3">
        <v>2</v>
      </c>
      <c r="F3" s="3">
        <v>0</v>
      </c>
      <c r="G3" s="14"/>
      <c r="H3" s="3">
        <v>1</v>
      </c>
      <c r="K3" s="15">
        <v>4</v>
      </c>
      <c r="L3" s="15">
        <v>1</v>
      </c>
      <c r="M3" s="15">
        <v>3</v>
      </c>
      <c r="N3" s="15">
        <v>3</v>
      </c>
      <c r="P3" s="15">
        <v>-0.16000000000000011</v>
      </c>
      <c r="Q3" s="15">
        <v>-0.68000000000000027</v>
      </c>
      <c r="R3" s="15">
        <v>0.32</v>
      </c>
      <c r="S3" s="15">
        <v>0.20000000000000018</v>
      </c>
    </row>
    <row r="4" spans="1:19" x14ac:dyDescent="0.25">
      <c r="A4" s="3">
        <v>8</v>
      </c>
      <c r="B4" s="3">
        <v>3</v>
      </c>
      <c r="C4" s="3">
        <v>6</v>
      </c>
      <c r="D4" s="3">
        <v>7</v>
      </c>
      <c r="F4" s="3">
        <v>3</v>
      </c>
      <c r="G4" s="14"/>
      <c r="H4" s="3">
        <v>4</v>
      </c>
      <c r="K4" s="15">
        <v>7</v>
      </c>
      <c r="L4" s="15">
        <v>6</v>
      </c>
      <c r="M4" s="15">
        <v>6</v>
      </c>
      <c r="N4" s="15">
        <v>5</v>
      </c>
      <c r="P4" s="15">
        <v>0.69000000000000017</v>
      </c>
      <c r="Q4" s="15">
        <v>1.1200000000000006</v>
      </c>
      <c r="R4" s="15">
        <v>-0.38000000000000006</v>
      </c>
      <c r="S4" s="15">
        <v>-0.80000000000000027</v>
      </c>
    </row>
    <row r="5" spans="1:19" x14ac:dyDescent="0.25">
      <c r="A5" s="3">
        <v>6</v>
      </c>
      <c r="B5" s="3">
        <v>3</v>
      </c>
      <c r="C5" s="3">
        <v>5</v>
      </c>
      <c r="D5" s="3">
        <v>7</v>
      </c>
      <c r="F5" s="3">
        <v>1</v>
      </c>
      <c r="G5" s="14"/>
      <c r="H5" s="3">
        <v>1</v>
      </c>
      <c r="K5" s="15">
        <v>4</v>
      </c>
      <c r="L5" s="15">
        <v>2</v>
      </c>
      <c r="M5" s="15">
        <v>7</v>
      </c>
      <c r="N5" s="15">
        <v>7</v>
      </c>
      <c r="P5" s="15">
        <v>-0.65000000000000036</v>
      </c>
      <c r="Q5" s="15">
        <v>-1.2000000000000006</v>
      </c>
      <c r="R5" s="15">
        <v>0.3000000000000001</v>
      </c>
      <c r="S5" s="15">
        <v>1.0000000000000004</v>
      </c>
    </row>
    <row r="7" spans="1:19" x14ac:dyDescent="0.25">
      <c r="B7" s="6" t="s">
        <v>35</v>
      </c>
      <c r="E7" s="6" t="s">
        <v>35</v>
      </c>
      <c r="H7" s="6" t="s">
        <v>36</v>
      </c>
      <c r="L7" s="6"/>
    </row>
    <row r="8" spans="1:19" x14ac:dyDescent="0.25">
      <c r="B8" s="2">
        <f t="array" ref="B8:B11">MMULT(MINVERSE(A2:D5),F2:F5)</f>
        <v>1.4400000000000004</v>
      </c>
      <c r="E8" s="2" cm="1">
        <f t="array" ref="E8:E11">MMULT(MINVERSE(MMULT((K14:N17),(K2:N5))),F2:F5)</f>
        <v>1.2602809999990301</v>
      </c>
      <c r="H8" s="2" cm="1">
        <f t="array" ref="H8">MMULT(MMULT(MMULT(A19:D19,K8:N11),K2:N5),MMULT(A2:D5,H2:H5))</f>
        <v>2734850</v>
      </c>
      <c r="K8" s="15">
        <f t="array" ref="K8:N11">MMULT(A2:D5,A2:D5)</f>
        <v>100</v>
      </c>
      <c r="L8" s="15">
        <v>45</v>
      </c>
      <c r="M8" s="15">
        <v>100</v>
      </c>
      <c r="N8" s="15">
        <v>93</v>
      </c>
    </row>
    <row r="9" spans="1:19" x14ac:dyDescent="0.25">
      <c r="B9" s="2">
        <v>3.1199999999999992</v>
      </c>
      <c r="E9" s="2">
        <v>-1.9960959999989614</v>
      </c>
      <c r="K9" s="15">
        <v>72</v>
      </c>
      <c r="L9" s="15">
        <v>41</v>
      </c>
      <c r="M9" s="15">
        <v>80</v>
      </c>
      <c r="N9" s="15">
        <v>74</v>
      </c>
    </row>
    <row r="10" spans="1:19" x14ac:dyDescent="0.25">
      <c r="B10" s="2">
        <v>-0.87999999999999989</v>
      </c>
      <c r="E10" s="2">
        <v>4.3291889999962629</v>
      </c>
      <c r="K10" s="15">
        <v>118</v>
      </c>
      <c r="L10" s="15">
        <v>74</v>
      </c>
      <c r="M10" s="15">
        <v>145</v>
      </c>
      <c r="N10" s="15">
        <v>129</v>
      </c>
    </row>
    <row r="11" spans="1:19" x14ac:dyDescent="0.25">
      <c r="B11" s="2">
        <v>-1.8000000000000003</v>
      </c>
      <c r="E11" s="2">
        <v>-4.684464999995603</v>
      </c>
      <c r="K11" s="15">
        <v>106</v>
      </c>
      <c r="L11" s="15">
        <v>63</v>
      </c>
      <c r="M11" s="15">
        <v>125</v>
      </c>
      <c r="N11" s="15">
        <v>114</v>
      </c>
    </row>
    <row r="13" spans="1:19" x14ac:dyDescent="0.25">
      <c r="L13" s="6"/>
    </row>
    <row r="14" spans="1:19" x14ac:dyDescent="0.25">
      <c r="B14" s="13" t="s">
        <v>37</v>
      </c>
      <c r="H14" s="19"/>
      <c r="I14" s="19"/>
      <c r="K14" s="15">
        <f t="array" ref="K14:N17">MMULT(MMULT(A2:D5,A2:D5),A2:D5)</f>
        <v>1738</v>
      </c>
      <c r="L14" s="15">
        <v>1024</v>
      </c>
      <c r="M14" s="15">
        <v>2035</v>
      </c>
      <c r="N14" s="15">
        <v>1841</v>
      </c>
    </row>
    <row r="15" spans="1:19" x14ac:dyDescent="0.25">
      <c r="K15" s="15">
        <v>1392</v>
      </c>
      <c r="L15" s="15">
        <v>791</v>
      </c>
      <c r="M15" s="15">
        <v>1600</v>
      </c>
      <c r="N15" s="15">
        <v>1448</v>
      </c>
    </row>
    <row r="16" spans="1:19" x14ac:dyDescent="0.25">
      <c r="B16" s="6"/>
      <c r="C16" s="6"/>
      <c r="K16" s="15">
        <v>2466</v>
      </c>
      <c r="L16" s="15">
        <v>1368</v>
      </c>
      <c r="M16" s="15">
        <v>2785</v>
      </c>
      <c r="N16" s="15">
        <v>2538</v>
      </c>
    </row>
    <row r="17" spans="1:14" x14ac:dyDescent="0.25">
      <c r="K17" s="15">
        <v>2148</v>
      </c>
      <c r="L17" s="15">
        <v>1204</v>
      </c>
      <c r="M17" s="15">
        <v>2440</v>
      </c>
      <c r="N17" s="15">
        <v>2223</v>
      </c>
    </row>
    <row r="18" spans="1:14" x14ac:dyDescent="0.25">
      <c r="B18" s="6"/>
    </row>
    <row r="19" spans="1:14" x14ac:dyDescent="0.25">
      <c r="A19" s="15">
        <f t="array" ref="A19:D19">TRANSPOSE(H2:H5)</f>
        <v>2</v>
      </c>
      <c r="B19" s="15">
        <v>1</v>
      </c>
      <c r="C19" s="15">
        <v>4</v>
      </c>
      <c r="D19" s="15">
        <v>1</v>
      </c>
      <c r="L19" s="6"/>
    </row>
    <row r="20" spans="1:14" x14ac:dyDescent="0.25">
      <c r="K20" s="15">
        <f t="array" ref="K20:N23">MINVERSE(K14:N17)</f>
        <v>0.14522500000001004</v>
      </c>
      <c r="L20" s="15">
        <v>-0.16509999999999647</v>
      </c>
      <c r="M20" s="15">
        <v>0.4225250000000404</v>
      </c>
      <c r="N20" s="15">
        <v>-0.49512500000005666</v>
      </c>
    </row>
    <row r="21" spans="1:14" x14ac:dyDescent="0.25">
      <c r="B21" s="6"/>
      <c r="K21" s="15">
        <v>0.31080000000001717</v>
      </c>
      <c r="L21" s="15">
        <v>-0.36479999999999407</v>
      </c>
      <c r="M21" s="15">
        <v>0.74120000000006914</v>
      </c>
      <c r="N21" s="15">
        <v>-0.86600000000009725</v>
      </c>
    </row>
    <row r="22" spans="1:14" x14ac:dyDescent="0.25">
      <c r="A22" s="15">
        <f t="array" ref="A22:D22">MMULT(A19:D19,K8:N11)</f>
        <v>850</v>
      </c>
      <c r="B22" s="15">
        <v>490</v>
      </c>
      <c r="C22" s="15">
        <v>985</v>
      </c>
      <c r="D22" s="15">
        <v>890</v>
      </c>
      <c r="F22" s="15" cm="1">
        <f t="array" ref="F22:I22">MMULT(MMULT(MMULT(A19:D19,K8:N11),K2:N5),A2:D5)</f>
        <v>344180</v>
      </c>
      <c r="G22" s="15">
        <v>182445</v>
      </c>
      <c r="H22" s="15">
        <v>379370</v>
      </c>
      <c r="I22" s="15">
        <v>346565</v>
      </c>
      <c r="K22" s="15">
        <v>-9.9450000000001898E-2</v>
      </c>
      <c r="L22" s="15">
        <v>0.21419999999999959</v>
      </c>
      <c r="M22" s="15">
        <v>-0.18605000000000743</v>
      </c>
      <c r="N22" s="15">
        <v>0.15525000000001038</v>
      </c>
    </row>
    <row r="23" spans="1:14" x14ac:dyDescent="0.25">
      <c r="K23" s="15">
        <v>-0.19950000000001691</v>
      </c>
      <c r="L23" s="15">
        <v>0.12199999999999381</v>
      </c>
      <c r="M23" s="15">
        <v>-0.60550000000006832</v>
      </c>
      <c r="N23" s="15">
        <v>0.77750000000009611</v>
      </c>
    </row>
    <row r="24" spans="1:14" x14ac:dyDescent="0.25">
      <c r="B24" s="6"/>
    </row>
    <row r="25" spans="1:14" x14ac:dyDescent="0.25">
      <c r="A25" s="15">
        <f t="array" ref="A25:D25">MMULT(MMULT(A19:D19,K8:N11),K2:N5)</f>
        <v>14115</v>
      </c>
      <c r="B25" s="15">
        <v>11580</v>
      </c>
      <c r="C25" s="15">
        <v>20410</v>
      </c>
      <c r="D25" s="15">
        <v>17725</v>
      </c>
    </row>
    <row r="26" spans="1:14" x14ac:dyDescent="0.25">
      <c r="L26" s="15">
        <f t="array" ref="L26:L29">MMULT(K20:N23,F2:F5)</f>
        <v>1.0629000000000846</v>
      </c>
    </row>
    <row r="27" spans="1:14" x14ac:dyDescent="0.25">
      <c r="L27" s="15">
        <v>1.9792000000001444</v>
      </c>
    </row>
    <row r="28" spans="1:14" x14ac:dyDescent="0.25">
      <c r="L28" s="15">
        <v>-0.60180000000001588</v>
      </c>
    </row>
    <row r="29" spans="1:14" x14ac:dyDescent="0.25">
      <c r="L29" s="15">
        <v>-1.4380000000001427</v>
      </c>
    </row>
  </sheetData>
  <mergeCells count="2">
    <mergeCell ref="A1:D1"/>
    <mergeCell ref="H14:I14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AD96-36E8-49A7-BA9D-C1603511CF13}">
  <dimension ref="A1:N29"/>
  <sheetViews>
    <sheetView workbookViewId="0">
      <selection activeCell="F8" sqref="F8"/>
    </sheetView>
  </sheetViews>
  <sheetFormatPr defaultRowHeight="15" x14ac:dyDescent="0.25"/>
  <sheetData>
    <row r="1" spans="1:14" x14ac:dyDescent="0.25">
      <c r="A1" s="21" t="s">
        <v>17</v>
      </c>
      <c r="B1" s="21"/>
      <c r="C1" s="21"/>
      <c r="D1" s="21"/>
      <c r="F1" s="6" t="s">
        <v>38</v>
      </c>
      <c r="H1" s="6" t="s">
        <v>39</v>
      </c>
      <c r="K1" s="19"/>
      <c r="L1" s="19"/>
      <c r="M1" s="19"/>
      <c r="N1" s="19"/>
    </row>
    <row r="2" spans="1:14" x14ac:dyDescent="0.25">
      <c r="A2" s="3">
        <v>7</v>
      </c>
      <c r="B2" s="3">
        <v>2</v>
      </c>
      <c r="C2" s="3">
        <v>4</v>
      </c>
      <c r="D2" s="3">
        <v>7</v>
      </c>
      <c r="F2" s="3">
        <v>0</v>
      </c>
      <c r="H2" s="3">
        <v>2</v>
      </c>
      <c r="K2" s="15" cm="1">
        <f t="array" ref="K2:N5">TRANSPOSE(A2:D5)</f>
        <v>7</v>
      </c>
      <c r="L2" s="15">
        <v>4</v>
      </c>
      <c r="M2" s="15">
        <v>5</v>
      </c>
      <c r="N2" s="15">
        <v>5</v>
      </c>
    </row>
    <row r="3" spans="1:14" x14ac:dyDescent="0.25">
      <c r="A3" s="3">
        <v>4</v>
      </c>
      <c r="B3" s="3">
        <v>6</v>
      </c>
      <c r="C3" s="3">
        <v>8</v>
      </c>
      <c r="D3" s="3">
        <v>7</v>
      </c>
      <c r="F3" s="3">
        <v>6</v>
      </c>
      <c r="H3" s="3">
        <v>6</v>
      </c>
      <c r="K3" s="15">
        <v>2</v>
      </c>
      <c r="L3" s="15">
        <v>6</v>
      </c>
      <c r="M3" s="15">
        <v>8</v>
      </c>
      <c r="N3" s="15">
        <v>6</v>
      </c>
    </row>
    <row r="4" spans="1:14" x14ac:dyDescent="0.25">
      <c r="A4" s="3">
        <v>5</v>
      </c>
      <c r="B4" s="3">
        <v>8</v>
      </c>
      <c r="C4" s="3">
        <v>7</v>
      </c>
      <c r="D4" s="3">
        <v>6</v>
      </c>
      <c r="F4" s="3">
        <v>3</v>
      </c>
      <c r="H4" s="3">
        <v>2</v>
      </c>
      <c r="K4" s="15">
        <v>4</v>
      </c>
      <c r="L4" s="15">
        <v>8</v>
      </c>
      <c r="M4" s="15">
        <v>7</v>
      </c>
      <c r="N4" s="15">
        <v>8</v>
      </c>
    </row>
    <row r="5" spans="1:14" x14ac:dyDescent="0.25">
      <c r="A5" s="3">
        <v>5</v>
      </c>
      <c r="B5" s="3">
        <v>6</v>
      </c>
      <c r="C5" s="3">
        <v>8</v>
      </c>
      <c r="D5" s="3">
        <v>7</v>
      </c>
      <c r="F5" s="3">
        <v>7</v>
      </c>
      <c r="H5" s="3">
        <v>3</v>
      </c>
      <c r="K5" s="15">
        <v>7</v>
      </c>
      <c r="L5" s="15">
        <v>7</v>
      </c>
      <c r="M5" s="15">
        <v>6</v>
      </c>
      <c r="N5" s="15">
        <v>7</v>
      </c>
    </row>
    <row r="7" spans="1:14" x14ac:dyDescent="0.25">
      <c r="B7" s="6" t="s">
        <v>35</v>
      </c>
      <c r="D7" s="6" t="s">
        <v>35</v>
      </c>
      <c r="F7" s="6" t="s">
        <v>36</v>
      </c>
    </row>
    <row r="8" spans="1:14" x14ac:dyDescent="0.25">
      <c r="B8" s="2" cm="1">
        <f t="array" ref="B8:B11">MMULT(MINVERSE(A2:D5),F2:F5)</f>
        <v>1.0000000000000036</v>
      </c>
      <c r="D8" s="2" cm="1">
        <f t="array" ref="D8:D11">MMULT(MINVERSE(K14:N17),F2:F5)</f>
        <v>0.36357340720309139</v>
      </c>
      <c r="F8" s="2" cm="1">
        <f t="array" ref="F8">MMULT(MMULT(MMULT(A21:D21,K8:N11),K2:N5),H2:H5)</f>
        <v>640530</v>
      </c>
      <c r="K8" s="15" cm="1">
        <f t="array" ref="K8:N11">MMULT(A2:D5,A2:D5)</f>
        <v>112</v>
      </c>
      <c r="L8" s="15">
        <v>100</v>
      </c>
      <c r="M8" s="15">
        <v>128</v>
      </c>
      <c r="N8" s="15">
        <v>136</v>
      </c>
    </row>
    <row r="9" spans="1:14" x14ac:dyDescent="0.25">
      <c r="B9" s="2">
        <v>-1.4868421052631575</v>
      </c>
      <c r="D9" s="2">
        <v>-2.6461947805811405</v>
      </c>
      <c r="K9" s="15">
        <v>127</v>
      </c>
      <c r="L9" s="15">
        <v>150</v>
      </c>
      <c r="M9" s="15">
        <v>176</v>
      </c>
      <c r="N9" s="15">
        <v>167</v>
      </c>
    </row>
    <row r="10" spans="1:14" x14ac:dyDescent="0.25">
      <c r="B10" s="2">
        <v>3.7368421052631602</v>
      </c>
      <c r="D10" s="2">
        <v>3.8837294066208159</v>
      </c>
      <c r="K10" s="15">
        <v>132</v>
      </c>
      <c r="L10" s="15">
        <v>150</v>
      </c>
      <c r="M10" s="15">
        <v>181</v>
      </c>
      <c r="N10" s="15">
        <v>175</v>
      </c>
    </row>
    <row r="11" spans="1:14" x14ac:dyDescent="0.25">
      <c r="B11" s="2">
        <v>-2.7105263157894797</v>
      </c>
      <c r="D11" s="2">
        <v>-2.0016037323242379</v>
      </c>
      <c r="K11" s="15">
        <v>134</v>
      </c>
      <c r="L11" s="15">
        <v>152</v>
      </c>
      <c r="M11" s="15">
        <v>180</v>
      </c>
      <c r="N11" s="15">
        <v>174</v>
      </c>
    </row>
    <row r="14" spans="1:14" x14ac:dyDescent="0.25">
      <c r="G14" s="17"/>
      <c r="H14" s="17"/>
      <c r="K14" s="15" cm="1">
        <f t="array" ref="K14:N17">MMULT(MMULT(A2:D5,A2:D5),A2:D5)</f>
        <v>2504</v>
      </c>
      <c r="L14" s="15">
        <v>2664</v>
      </c>
      <c r="M14" s="15">
        <v>3232</v>
      </c>
      <c r="N14" s="15">
        <v>3204</v>
      </c>
    </row>
    <row r="15" spans="1:14" x14ac:dyDescent="0.25">
      <c r="K15" s="15">
        <v>3204</v>
      </c>
      <c r="L15" s="15">
        <v>3564</v>
      </c>
      <c r="M15" s="15">
        <v>4276</v>
      </c>
      <c r="N15" s="15">
        <v>4164</v>
      </c>
    </row>
    <row r="16" spans="1:14" x14ac:dyDescent="0.25">
      <c r="K16" s="15">
        <v>3304</v>
      </c>
      <c r="L16" s="15">
        <v>3662</v>
      </c>
      <c r="M16" s="15">
        <v>4395</v>
      </c>
      <c r="N16" s="15">
        <v>4285</v>
      </c>
    </row>
    <row r="17" spans="1:14" x14ac:dyDescent="0.25">
      <c r="K17" s="15">
        <v>3316</v>
      </c>
      <c r="L17" s="15">
        <v>3664</v>
      </c>
      <c r="M17" s="15">
        <v>4404</v>
      </c>
      <c r="N17" s="15">
        <v>4300</v>
      </c>
    </row>
    <row r="20" spans="1:14" x14ac:dyDescent="0.25">
      <c r="K20" s="15" cm="1">
        <f t="array" ref="K20:N23">MINVERSE(K14:N17)</f>
        <v>-0.20221606648209439</v>
      </c>
      <c r="L20" s="15">
        <v>-1.1066481994463995</v>
      </c>
      <c r="M20" s="15">
        <v>0.39058171745151643</v>
      </c>
      <c r="N20" s="15">
        <v>0.83310249307527695</v>
      </c>
    </row>
    <row r="21" spans="1:14" x14ac:dyDescent="0.25">
      <c r="A21" s="15" cm="1">
        <f t="array" ref="A21:D21">TRANSPOSE(H2:H5)</f>
        <v>2</v>
      </c>
      <c r="B21" s="15">
        <v>6</v>
      </c>
      <c r="C21" s="15">
        <v>2</v>
      </c>
      <c r="D21" s="15">
        <v>3</v>
      </c>
      <c r="K21" s="15">
        <v>0.39604898673283018</v>
      </c>
      <c r="L21" s="15">
        <v>1.8591995917774764</v>
      </c>
      <c r="M21" s="15">
        <v>-0.21810759585937425</v>
      </c>
      <c r="N21" s="15">
        <v>-1.8781527919525538</v>
      </c>
    </row>
    <row r="22" spans="1:14" x14ac:dyDescent="0.25">
      <c r="K22" s="15">
        <v>-0.68483015016782545</v>
      </c>
      <c r="L22" s="15">
        <v>-3.225543082082555</v>
      </c>
      <c r="M22" s="15">
        <v>0.55328765126100465</v>
      </c>
      <c r="N22" s="15">
        <v>3.082446420761876</v>
      </c>
    </row>
    <row r="23" spans="1:14" x14ac:dyDescent="0.25">
      <c r="K23" s="15">
        <v>0.51986441172200892</v>
      </c>
      <c r="L23" s="15">
        <v>2.5727511299030605</v>
      </c>
      <c r="M23" s="15">
        <v>-0.68202361860324323</v>
      </c>
      <c r="N23" s="15">
        <v>-2.1988628079904102</v>
      </c>
    </row>
    <row r="24" spans="1:14" x14ac:dyDescent="0.25">
      <c r="A24" s="15" cm="1">
        <f t="array" ref="A24:D24">MMULT(A21:D21,K8:N11)</f>
        <v>1652</v>
      </c>
      <c r="B24" s="15">
        <v>1856</v>
      </c>
      <c r="C24" s="15">
        <v>2214</v>
      </c>
      <c r="D24" s="15">
        <v>2146</v>
      </c>
    </row>
    <row r="25" spans="1:14" x14ac:dyDescent="0.25">
      <c r="L25" s="14"/>
    </row>
    <row r="26" spans="1:14" x14ac:dyDescent="0.25">
      <c r="L26" s="14"/>
    </row>
    <row r="27" spans="1:14" x14ac:dyDescent="0.25">
      <c r="L27" s="14"/>
    </row>
    <row r="28" spans="1:14" x14ac:dyDescent="0.25">
      <c r="L28" s="14"/>
    </row>
    <row r="29" spans="1:14" x14ac:dyDescent="0.25">
      <c r="L29" s="14"/>
    </row>
  </sheetData>
  <mergeCells count="2">
    <mergeCell ref="A1:D1"/>
    <mergeCell ref="K1:N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B2EE-640F-459E-B2C3-79F79AEC6580}">
  <dimension ref="A1:W29"/>
  <sheetViews>
    <sheetView tabSelected="1" workbookViewId="0">
      <selection activeCell="X30" sqref="X30"/>
    </sheetView>
  </sheetViews>
  <sheetFormatPr defaultRowHeight="15" x14ac:dyDescent="0.25"/>
  <cols>
    <col min="5" max="5" width="11.140625" customWidth="1"/>
  </cols>
  <sheetData>
    <row r="1" spans="1:19" x14ac:dyDescent="0.25">
      <c r="A1" s="20" t="s">
        <v>40</v>
      </c>
      <c r="B1" s="19"/>
      <c r="C1" s="19"/>
      <c r="D1" s="19"/>
      <c r="F1" s="16" t="s">
        <v>38</v>
      </c>
      <c r="H1" s="16" t="s">
        <v>39</v>
      </c>
    </row>
    <row r="2" spans="1:19" x14ac:dyDescent="0.25">
      <c r="A2" s="2">
        <v>9</v>
      </c>
      <c r="B2" s="2">
        <v>6</v>
      </c>
      <c r="C2" s="2">
        <v>3</v>
      </c>
      <c r="D2" s="2">
        <v>8</v>
      </c>
      <c r="F2" s="2">
        <v>3</v>
      </c>
      <c r="H2" s="2">
        <v>3</v>
      </c>
      <c r="K2" s="15" cm="1">
        <f t="array" ref="K2:N5">TRANSPOSE(A2:D5)</f>
        <v>9</v>
      </c>
      <c r="L2" s="15">
        <v>4</v>
      </c>
      <c r="M2" s="15">
        <v>2</v>
      </c>
      <c r="N2" s="15">
        <v>4</v>
      </c>
      <c r="P2" s="15" cm="1">
        <f t="array" ref="P2:S5">MINVERSE(K2:N5)</f>
        <v>0.15362318840579708</v>
      </c>
      <c r="Q2" s="15">
        <v>-9.8550724637681122E-2</v>
      </c>
      <c r="R2" s="15">
        <v>-2.3188405797101456E-2</v>
      </c>
      <c r="S2" s="15">
        <v>3.4782608695652195E-2</v>
      </c>
    </row>
    <row r="3" spans="1:19" x14ac:dyDescent="0.25">
      <c r="A3" s="2">
        <v>4</v>
      </c>
      <c r="B3" s="2">
        <v>6</v>
      </c>
      <c r="C3" s="2">
        <v>7</v>
      </c>
      <c r="D3" s="2">
        <v>4</v>
      </c>
      <c r="F3" s="2">
        <v>1</v>
      </c>
      <c r="H3" s="2">
        <v>5</v>
      </c>
      <c r="K3" s="15">
        <v>6</v>
      </c>
      <c r="L3" s="15">
        <v>6</v>
      </c>
      <c r="M3" s="15">
        <v>3</v>
      </c>
      <c r="N3" s="15">
        <v>8</v>
      </c>
      <c r="P3" s="15">
        <v>0.2405797101449276</v>
      </c>
      <c r="Q3" s="15">
        <v>0.33623188405797094</v>
      </c>
      <c r="R3" s="15">
        <v>2.0289855072463774E-2</v>
      </c>
      <c r="S3" s="15">
        <v>-0.5304347826086957</v>
      </c>
    </row>
    <row r="4" spans="1:19" x14ac:dyDescent="0.25">
      <c r="A4" s="2">
        <v>2</v>
      </c>
      <c r="B4" s="2">
        <v>3</v>
      </c>
      <c r="C4" s="2">
        <v>5</v>
      </c>
      <c r="D4" s="2">
        <v>3</v>
      </c>
      <c r="F4" s="2">
        <v>4</v>
      </c>
      <c r="H4" s="2">
        <v>2</v>
      </c>
      <c r="K4" s="15">
        <v>3</v>
      </c>
      <c r="L4" s="15">
        <v>7</v>
      </c>
      <c r="M4" s="15">
        <v>5</v>
      </c>
      <c r="N4" s="15">
        <v>3</v>
      </c>
      <c r="P4" s="15">
        <v>-0.32463768115942038</v>
      </c>
      <c r="Q4" s="15">
        <v>-0.48985507246376814</v>
      </c>
      <c r="R4" s="15">
        <v>0.23768115942028989</v>
      </c>
      <c r="S4" s="15">
        <v>0.64347826086956528</v>
      </c>
    </row>
    <row r="5" spans="1:19" x14ac:dyDescent="0.25">
      <c r="A5" s="2">
        <v>4</v>
      </c>
      <c r="B5" s="2">
        <v>8</v>
      </c>
      <c r="C5" s="2">
        <v>3</v>
      </c>
      <c r="D5" s="2">
        <v>7</v>
      </c>
      <c r="F5" s="2">
        <v>2</v>
      </c>
      <c r="H5" s="2">
        <v>3</v>
      </c>
      <c r="K5" s="15">
        <v>8</v>
      </c>
      <c r="L5" s="15">
        <v>4</v>
      </c>
      <c r="M5" s="15">
        <v>3</v>
      </c>
      <c r="N5" s="15">
        <v>7</v>
      </c>
      <c r="P5" s="15">
        <v>-0.17391304347826084</v>
      </c>
      <c r="Q5" s="15">
        <v>0.13043478260869565</v>
      </c>
      <c r="R5" s="15">
        <v>-8.6956521739130446E-2</v>
      </c>
      <c r="S5" s="15">
        <v>0.13043478260869562</v>
      </c>
    </row>
    <row r="7" spans="1:19" x14ac:dyDescent="0.25">
      <c r="B7" s="16" t="s">
        <v>35</v>
      </c>
      <c r="E7" s="16" t="s">
        <v>35</v>
      </c>
      <c r="H7" s="16" t="s">
        <v>36</v>
      </c>
    </row>
    <row r="8" spans="1:19" x14ac:dyDescent="0.25">
      <c r="B8" s="2" cm="1">
        <f t="array" ref="B8:B11">MMULT(MINVERSE(A2:D5),F2:F5)</f>
        <v>-0.94492753623188419</v>
      </c>
      <c r="E8" s="2" cm="1">
        <f t="array" ref="E8:E11">MMULT(P2:S5,L26:L29)</f>
        <v>-7.6516040656420523E-2</v>
      </c>
      <c r="H8" s="2" cm="1">
        <f t="array" ref="H8">MMULT(A21:D21,H2:H5)</f>
        <v>390325</v>
      </c>
      <c r="K8" s="15" cm="1">
        <f t="array" ref="K8:N11">MMULT(A2:D5,A2:D5)</f>
        <v>143</v>
      </c>
      <c r="L8" s="15">
        <v>163</v>
      </c>
      <c r="M8" s="15">
        <v>108</v>
      </c>
      <c r="N8" s="15">
        <v>161</v>
      </c>
    </row>
    <row r="9" spans="1:19" x14ac:dyDescent="0.25">
      <c r="B9" s="2">
        <v>-1.6579710144927544</v>
      </c>
      <c r="E9" s="2">
        <v>-1.3238130096892291</v>
      </c>
      <c r="K9" s="15">
        <v>90</v>
      </c>
      <c r="L9" s="15">
        <v>113</v>
      </c>
      <c r="M9" s="15">
        <v>101</v>
      </c>
      <c r="N9" s="15">
        <v>105</v>
      </c>
    </row>
    <row r="10" spans="1:19" x14ac:dyDescent="0.25">
      <c r="B10" s="2">
        <v>0.72753623188405814</v>
      </c>
      <c r="E10" s="2">
        <v>1.6741150836050114</v>
      </c>
      <c r="K10" s="15">
        <v>52</v>
      </c>
      <c r="L10" s="15">
        <v>69</v>
      </c>
      <c r="M10" s="15">
        <v>61</v>
      </c>
      <c r="N10" s="15">
        <v>64</v>
      </c>
    </row>
    <row r="11" spans="1:19" x14ac:dyDescent="0.25">
      <c r="B11" s="2">
        <v>2.4086956521739133</v>
      </c>
      <c r="E11" s="2">
        <v>0.35913500086755573</v>
      </c>
      <c r="K11" s="15">
        <v>102</v>
      </c>
      <c r="L11" s="15">
        <v>137</v>
      </c>
      <c r="M11" s="15">
        <v>104</v>
      </c>
      <c r="N11" s="15">
        <v>122</v>
      </c>
    </row>
    <row r="13" spans="1:19" x14ac:dyDescent="0.25">
      <c r="H13" s="22"/>
      <c r="I13" s="22"/>
    </row>
    <row r="14" spans="1:19" x14ac:dyDescent="0.25">
      <c r="K14" s="15" cm="1">
        <f t="array" ref="K14:N17">MMULT(MMULT(A2:D5,A2:D5),A2:D5)</f>
        <v>2799</v>
      </c>
      <c r="L14" s="15">
        <v>3448</v>
      </c>
      <c r="M14" s="15">
        <v>2593</v>
      </c>
      <c r="N14" s="15">
        <v>3247</v>
      </c>
    </row>
    <row r="15" spans="1:19" x14ac:dyDescent="0.25">
      <c r="K15" s="15">
        <v>1884</v>
      </c>
      <c r="L15" s="15">
        <v>2361</v>
      </c>
      <c r="M15" s="15">
        <v>1881</v>
      </c>
      <c r="N15" s="15">
        <v>2210</v>
      </c>
    </row>
    <row r="16" spans="1:19" x14ac:dyDescent="0.25">
      <c r="K16" s="15">
        <v>1122</v>
      </c>
      <c r="L16" s="15">
        <v>1421</v>
      </c>
      <c r="M16" s="15">
        <v>1136</v>
      </c>
      <c r="N16" s="15">
        <v>1323</v>
      </c>
    </row>
    <row r="17" spans="1:23" x14ac:dyDescent="0.25">
      <c r="K17" s="15">
        <v>2162</v>
      </c>
      <c r="L17" s="15">
        <v>2722</v>
      </c>
      <c r="M17" s="15">
        <v>2151</v>
      </c>
      <c r="N17" s="15">
        <v>2530</v>
      </c>
    </row>
    <row r="18" spans="1:23" x14ac:dyDescent="0.25">
      <c r="A18" s="15" cm="1">
        <f t="array" ref="A18:D18">TRANSPOSE(H2:H5)</f>
        <v>3</v>
      </c>
      <c r="B18" s="15">
        <v>5</v>
      </c>
      <c r="C18" s="15">
        <v>2</v>
      </c>
      <c r="D18" s="15">
        <v>3</v>
      </c>
    </row>
    <row r="20" spans="1:23" x14ac:dyDescent="0.25">
      <c r="K20" s="15" cm="1">
        <f t="array" ref="K20:N23">MINVERSE(K8:N11)</f>
        <v>1.3694601974375406E-3</v>
      </c>
      <c r="L20" s="15">
        <v>0.20351186725477827</v>
      </c>
      <c r="M20" s="15">
        <v>-0.35679059021213994</v>
      </c>
      <c r="N20" s="15">
        <v>1.0207939508506493E-2</v>
      </c>
    </row>
    <row r="21" spans="1:23" x14ac:dyDescent="0.25">
      <c r="A21" s="15" cm="1">
        <f t="array" ref="A21:D21">MMULT(A18:D18,K14:N17)</f>
        <v>26547</v>
      </c>
      <c r="B21" s="15">
        <v>33157</v>
      </c>
      <c r="C21" s="15">
        <v>25909</v>
      </c>
      <c r="D21" s="15">
        <v>31027</v>
      </c>
      <c r="K21" s="15">
        <v>-3.2379752152908996E-2</v>
      </c>
      <c r="L21" s="15">
        <v>1.0216341104809575E-2</v>
      </c>
      <c r="M21" s="15">
        <v>-0.16520898970804374</v>
      </c>
      <c r="N21" s="15">
        <v>0.12060491493383722</v>
      </c>
    </row>
    <row r="22" spans="1:23" x14ac:dyDescent="0.25">
      <c r="K22" s="15">
        <v>-1.4097878596933419E-2</v>
      </c>
      <c r="L22" s="15">
        <v>5.2190716236084872E-2</v>
      </c>
      <c r="M22" s="15">
        <v>-1.8735559756354254E-3</v>
      </c>
      <c r="N22" s="15">
        <v>-2.5330812854442331E-2</v>
      </c>
    </row>
    <row r="23" spans="1:23" x14ac:dyDescent="0.25">
      <c r="K23" s="15">
        <v>4.723377441713917E-2</v>
      </c>
      <c r="L23" s="15">
        <v>-0.22611216131064854</v>
      </c>
      <c r="M23" s="15">
        <v>0.48541902961562583</v>
      </c>
      <c r="N23" s="15">
        <v>-0.11417769376181444</v>
      </c>
    </row>
    <row r="24" spans="1:23" x14ac:dyDescent="0.25">
      <c r="W24" t="s">
        <v>41</v>
      </c>
    </row>
    <row r="25" spans="1:23" x14ac:dyDescent="0.25">
      <c r="L25" s="6"/>
    </row>
    <row r="26" spans="1:23" x14ac:dyDescent="0.25">
      <c r="L26" s="15" cm="1">
        <f t="array" ref="L26:L29">MMULT(K20:N23,F2:F5)</f>
        <v>-1.1991262339844557</v>
      </c>
    </row>
    <row r="27" spans="1:23" x14ac:dyDescent="0.25">
      <c r="L27" s="15">
        <v>-0.50654904431841785</v>
      </c>
    </row>
    <row r="28" spans="1:23" x14ac:dyDescent="0.25">
      <c r="L28" s="15">
        <v>-4.8258769166141746E-2</v>
      </c>
    </row>
    <row r="29" spans="1:23" x14ac:dyDescent="0.25">
      <c r="L29" s="15">
        <v>1.6289098928796435</v>
      </c>
    </row>
  </sheetData>
  <mergeCells count="2">
    <mergeCell ref="A1:D1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матрица 1</vt:lpstr>
      <vt:lpstr>матрица 2</vt:lpstr>
      <vt:lpstr>матрица 3</vt:lpstr>
      <vt:lpstr>матрица 4</vt:lpstr>
      <vt:lpstr>матрица 5</vt:lpstr>
      <vt:lpstr>матрица 6</vt:lpstr>
      <vt:lpstr>матрица 7</vt:lpstr>
      <vt:lpstr>матрица 8</vt:lpstr>
      <vt:lpstr>матрица 9</vt:lpstr>
      <vt:lpstr>матрица 10</vt:lpstr>
      <vt:lpstr>матрица 11</vt:lpstr>
      <vt:lpstr>матрица 12</vt:lpstr>
      <vt:lpstr>матрица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2022-02-25T10:30:46Z</dcterms:created>
  <dcterms:modified xsi:type="dcterms:W3CDTF">2022-03-15T21:26:16Z</dcterms:modified>
</cp:coreProperties>
</file>