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andreabonomo/Desktop/"/>
    </mc:Choice>
  </mc:AlternateContent>
  <xr:revisionPtr revIDLastSave="0" documentId="13_ncr:2001_{516ED649-8F39-0A4F-AE03-D4AA8D074BF3}" xr6:coauthVersionLast="47" xr6:coauthVersionMax="47" xr10:uidLastSave="{00000000-0000-0000-0000-000000000000}"/>
  <bookViews>
    <workbookView xWindow="0" yWindow="740" windowWidth="29400" windowHeight="18380" xr2:uid="{00000000-000D-0000-FFFF-FFFF00000000}"/>
  </bookViews>
  <sheets>
    <sheet name="Prodotti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B51" i="1"/>
  <c r="B49" i="1" l="1"/>
  <c r="B50" i="1"/>
  <c r="B48" i="1"/>
</calcChain>
</file>

<file path=xl/sharedStrings.xml><?xml version="1.0" encoding="utf-8"?>
<sst xmlns="http://schemas.openxmlformats.org/spreadsheetml/2006/main" count="43" uniqueCount="24">
  <si>
    <t>Azienda</t>
  </si>
  <si>
    <t>Prodotto</t>
  </si>
  <si>
    <t>Quantità</t>
  </si>
  <si>
    <t>Prezzo</t>
  </si>
  <si>
    <t>Totale</t>
  </si>
  <si>
    <t>AZIENDE</t>
  </si>
  <si>
    <t>TOTALE</t>
  </si>
  <si>
    <t>Tech Innovations Ltd,</t>
  </si>
  <si>
    <t>Tecnologia</t>
  </si>
  <si>
    <t>TECH INNOVATIONS LTD</t>
  </si>
  <si>
    <t>Cibo</t>
  </si>
  <si>
    <t>AquaLux Dynamics</t>
  </si>
  <si>
    <t>SolarTech Solutions</t>
  </si>
  <si>
    <t>Pannelli</t>
  </si>
  <si>
    <t>Quanti</t>
  </si>
  <si>
    <t>EcoVibe Solutions</t>
  </si>
  <si>
    <t>Infinito</t>
  </si>
  <si>
    <t>Crema</t>
  </si>
  <si>
    <t>Acqua</t>
  </si>
  <si>
    <t>Orizzonte</t>
  </si>
  <si>
    <t>Pianeta</t>
  </si>
  <si>
    <t>Vibrazione</t>
  </si>
  <si>
    <t>Prodotti</t>
  </si>
  <si>
    <t>TOTALE per PRODOTTO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</si>
</sst>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Alignment="1">
      <alignment wrapText="1"/>
    </xf>
    <xf numFmtId="164" fontId="2" fillId="0" borderId="0" xfId="0" applyNumberFormat="1" applyFont="1"/>
    <xf numFmtId="164" fontId="0" fillId="0" borderId="0" xfId="0" applyNumberFormat="1" applyAlignment="1">
      <alignment wrapText="1"/>
    </xf>
    <xf numFmtId="0" fontId="2" fillId="0" borderId="1" xfId="0" applyFont="1" applyBorder="1"/>
    <xf numFmtId="0" fontId="2" fillId="2" borderId="2" xfId="0" applyFont="1" applyFill="1" applyBorder="1"/>
    <xf numFmtId="0" fontId="2" fillId="0" borderId="2" xfId="0" applyFont="1" applyBorder="1"/>
    <xf numFmtId="0" fontId="2" fillId="0" borderId="3" xfId="0" applyFont="1" applyBorder="1"/>
    <xf numFmtId="164" fontId="2" fillId="2" borderId="4" xfId="0" applyNumberFormat="1" applyFont="1" applyFill="1" applyBorder="1"/>
  </cellXfs>
  <cellStyles count="1">
    <cellStyle name="Normale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64" formatCode="#,##0.00\ &quot;€&quot;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164" formatCode="#,##0.00\ &quot;€&quot;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Prodotti!$B$47</c:f>
              <c:strCache>
                <c:ptCount val="1"/>
                <c:pt idx="0">
                  <c:v>TOTALE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Prodotti!$A$48:$A$51</c:f>
              <c:strCache>
                <c:ptCount val="4"/>
                <c:pt idx="0">
                  <c:v>TECH INNOVATIONS LTD</c:v>
                </c:pt>
                <c:pt idx="1">
                  <c:v>AquaLux Dynamics</c:v>
                </c:pt>
                <c:pt idx="2">
                  <c:v>SolarTech Solutions</c:v>
                </c:pt>
                <c:pt idx="3">
                  <c:v>EcoVibe Solutions</c:v>
                </c:pt>
              </c:strCache>
            </c:strRef>
          </c:cat>
          <c:val>
            <c:numRef>
              <c:f>Prodotti!$B$48:$B$51</c:f>
              <c:numCache>
                <c:formatCode>#\ ##0.00\ "€"</c:formatCode>
                <c:ptCount val="4"/>
                <c:pt idx="0">
                  <c:v>25575</c:v>
                </c:pt>
                <c:pt idx="1">
                  <c:v>37725</c:v>
                </c:pt>
                <c:pt idx="2">
                  <c:v>31100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D1-4D16-A6EF-0583FB50D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1999624"/>
        <c:axId val="1662001672"/>
      </c:barChart>
      <c:catAx>
        <c:axId val="1661999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2001672"/>
        <c:crosses val="autoZero"/>
        <c:auto val="1"/>
        <c:lblAlgn val="ctr"/>
        <c:lblOffset val="100"/>
        <c:noMultiLvlLbl val="0"/>
      </c:catAx>
      <c:valAx>
        <c:axId val="1662001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1999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Prodotti!$B$16</c:f>
              <c:strCache>
                <c:ptCount val="1"/>
                <c:pt idx="0">
                  <c:v>TOTALE per PRODOTTO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Prodotti!$A$17:$A$26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Prodotti!$B$17:$B$26</c:f>
              <c:numCache>
                <c:formatCode>#\ 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75-438F-9358-AFC35B4DC4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1627399"/>
        <c:axId val="1741629447"/>
      </c:barChart>
      <c:catAx>
        <c:axId val="1741627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29447"/>
        <c:crosses val="autoZero"/>
        <c:auto val="1"/>
        <c:lblAlgn val="ctr"/>
        <c:lblOffset val="100"/>
        <c:noMultiLvlLbl val="0"/>
      </c:catAx>
      <c:valAx>
        <c:axId val="1741629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627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4573293963254597"/>
          <c:y val="0.88449292796733725"/>
          <c:w val="0.34690091863517059"/>
          <c:h val="7.3840405365995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RU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Prodotti!$A$17:$A$26</c:f>
              <c:strCache>
                <c:ptCount val="10"/>
                <c:pt idx="0">
                  <c:v>Tecnologia</c:v>
                </c:pt>
                <c:pt idx="1">
                  <c:v>Cibo</c:v>
                </c:pt>
                <c:pt idx="2">
                  <c:v>Pannelli</c:v>
                </c:pt>
                <c:pt idx="3">
                  <c:v>Quanti</c:v>
                </c:pt>
                <c:pt idx="4">
                  <c:v>Infinito</c:v>
                </c:pt>
                <c:pt idx="5">
                  <c:v>Crema</c:v>
                </c:pt>
                <c:pt idx="6">
                  <c:v>Acqua</c:v>
                </c:pt>
                <c:pt idx="7">
                  <c:v>Orizzonte</c:v>
                </c:pt>
                <c:pt idx="8">
                  <c:v>Pianeta</c:v>
                </c:pt>
                <c:pt idx="9">
                  <c:v>Vibrazione</c:v>
                </c:pt>
              </c:strCache>
            </c:strRef>
          </c:cat>
          <c:val>
            <c:numRef>
              <c:f>Prodotti!$B$17:$B$26</c:f>
              <c:numCache>
                <c:formatCode>#\ ##0.00\ "€"</c:formatCode>
                <c:ptCount val="10"/>
                <c:pt idx="0">
                  <c:v>7875</c:v>
                </c:pt>
                <c:pt idx="1">
                  <c:v>10200</c:v>
                </c:pt>
                <c:pt idx="2">
                  <c:v>9800</c:v>
                </c:pt>
                <c:pt idx="3">
                  <c:v>7500</c:v>
                </c:pt>
                <c:pt idx="4">
                  <c:v>9750</c:v>
                </c:pt>
                <c:pt idx="5">
                  <c:v>13125</c:v>
                </c:pt>
                <c:pt idx="6">
                  <c:v>12600</c:v>
                </c:pt>
                <c:pt idx="7">
                  <c:v>11550</c:v>
                </c:pt>
                <c:pt idx="8">
                  <c:v>12000</c:v>
                </c:pt>
                <c:pt idx="9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7A-8441-86DE-34B8D0E02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251376"/>
        <c:axId val="2253088"/>
      </c:barChart>
      <c:catAx>
        <c:axId val="22513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RU"/>
          </a:p>
        </c:txPr>
        <c:crossAx val="2253088"/>
        <c:crosses val="autoZero"/>
        <c:auto val="1"/>
        <c:lblAlgn val="ctr"/>
        <c:lblOffset val="100"/>
        <c:noMultiLvlLbl val="0"/>
      </c:catAx>
      <c:valAx>
        <c:axId val="2253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RU"/>
          </a:p>
        </c:txPr>
        <c:crossAx val="225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TOTALE</a:t>
            </a:r>
          </a:p>
          <a:p>
            <a:pPr>
              <a:defRPr/>
            </a:pP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Prodotti!$A$48:$A$51</c:f>
              <c:strCache>
                <c:ptCount val="4"/>
                <c:pt idx="0">
                  <c:v>TECH INNOVATIONS LTD</c:v>
                </c:pt>
                <c:pt idx="1">
                  <c:v>AquaLux Dynamics</c:v>
                </c:pt>
                <c:pt idx="2">
                  <c:v>SolarTech Solutions</c:v>
                </c:pt>
                <c:pt idx="3">
                  <c:v>EcoVibe Solutions</c:v>
                </c:pt>
              </c:strCache>
            </c:strRef>
          </c:cat>
          <c:val>
            <c:numRef>
              <c:f>Prodotti!$B$48:$B$51</c:f>
              <c:numCache>
                <c:formatCode>#\ ##0.00\ "€"</c:formatCode>
                <c:ptCount val="4"/>
                <c:pt idx="0">
                  <c:v>25575</c:v>
                </c:pt>
                <c:pt idx="1">
                  <c:v>37725</c:v>
                </c:pt>
                <c:pt idx="2">
                  <c:v>31100</c:v>
                </c:pt>
                <c:pt idx="3">
                  <c:v>13500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3-694A-88E5-9307B57A6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51</xdr:row>
      <xdr:rowOff>165100</xdr:rowOff>
    </xdr:from>
    <xdr:to>
      <xdr:col>2</xdr:col>
      <xdr:colOff>1079500</xdr:colOff>
      <xdr:row>61</xdr:row>
      <xdr:rowOff>101600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B490C93-D056-86D0-B4C1-88ECB4FF6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27</xdr:row>
      <xdr:rowOff>180975</xdr:rowOff>
    </xdr:from>
    <xdr:to>
      <xdr:col>1</xdr:col>
      <xdr:colOff>1701800</xdr:colOff>
      <xdr:row>41</xdr:row>
      <xdr:rowOff>127000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6ED20BFE-6580-D46B-0F85-2DA609A6A250}"/>
            </a:ext>
            <a:ext uri="{147F2762-F138-4A5C-976F-8EAC2B608ADB}">
              <a16:predDERef xmlns:a16="http://schemas.microsoft.com/office/drawing/2014/main" pred="{8B490C93-D056-86D0-B4C1-88ECB4FF6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626533</xdr:colOff>
      <xdr:row>15</xdr:row>
      <xdr:rowOff>59266</xdr:rowOff>
    </xdr:from>
    <xdr:to>
      <xdr:col>4</xdr:col>
      <xdr:colOff>1659466</xdr:colOff>
      <xdr:row>30</xdr:row>
      <xdr:rowOff>8466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B6A4EFF-27C3-2E08-A2A3-3F21459ADA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1608666</xdr:colOff>
      <xdr:row>45</xdr:row>
      <xdr:rowOff>-1</xdr:rowOff>
    </xdr:from>
    <xdr:to>
      <xdr:col>4</xdr:col>
      <xdr:colOff>1523998</xdr:colOff>
      <xdr:row>55</xdr:row>
      <xdr:rowOff>169333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2294B8C3-196F-6608-ECC4-4B04D8B281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BCBDEE-EE8B-47E6-B020-A16D08F21D3B}" name="Table1" displayName="Table1" ref="A1:E11" totalsRowShown="0" headerRowDxfId="9" dataDxfId="8">
  <autoFilter ref="A1:E11" xr:uid="{65BCBDEE-EE8B-47E6-B020-A16D08F21D3B}"/>
  <tableColumns count="5">
    <tableColumn id="1" xr3:uid="{A41CC784-D6C5-4385-9DA0-D81494B0C9CD}" name="Azienda" dataDxfId="7"/>
    <tableColumn id="2" xr3:uid="{35F15E54-3E05-4BFA-8775-38D7168E3754}" name="Prodotto" dataDxfId="6"/>
    <tableColumn id="3" xr3:uid="{217948E6-AE97-45E5-90C8-61FFD2514236}" name="Quantità" dataDxfId="5"/>
    <tableColumn id="4" xr3:uid="{5B14A539-7611-47D2-A2A6-B128C8D2E18B}" name="Prezzo" dataDxfId="4"/>
    <tableColumn id="5" xr3:uid="{9F9277BF-564B-469E-892D-7490FC42BC77}" name="Totale" dataDxfId="3">
      <calculatedColumnFormula>PRODUCT(Table1[[#This Row],[Quantità]],Table1[[#This Row],[Prezzo]])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6C2208B-90C5-46D7-95CB-0AC909E5ED23}" name="Tabella26" displayName="Tabella26" ref="A47:B51" totalsRowShown="0">
  <autoFilter ref="A47:B51" xr:uid="{A6C2208B-90C5-46D7-95CB-0AC909E5ED23}"/>
  <tableColumns count="2">
    <tableColumn id="1" xr3:uid="{6254C00F-3A00-4437-AA13-CBC412285EDC}" name="AZIENDE" dataDxfId="2"/>
    <tableColumn id="2" xr3:uid="{63458DBB-A906-4645-A385-210ACE175B89}" name="TOTA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23831FC-35E9-4AF6-A8A4-150291829CA6}" name="Tabella6" displayName="Tabella6" ref="A16:B26" totalsRowShown="0" tableBorderDxfId="1">
  <autoFilter ref="A16:B26" xr:uid="{C23831FC-35E9-4AF6-A8A4-150291829CA6}"/>
  <tableColumns count="2">
    <tableColumn id="1" xr3:uid="{B78E7176-AFEB-433C-9971-8659A78C1BCF}" name="Prodotti" dataDxfId="0"/>
    <tableColumn id="2" xr3:uid="{588DE8C3-9EC9-40C8-A9AA-1B6F369BD392}" name="TOTALE per PRODOTT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51"/>
  <sheetViews>
    <sheetView tabSelected="1" view="pageLayout" zoomScale="75" zoomScaleNormal="100" zoomScalePageLayoutView="75" workbookViewId="0">
      <selection activeCell="D34" sqref="D34"/>
    </sheetView>
  </sheetViews>
  <sheetFormatPr baseColWidth="10" defaultColWidth="12.5" defaultRowHeight="15.75" customHeight="1" x14ac:dyDescent="0.15"/>
  <cols>
    <col min="1" max="1" width="19.6640625" customWidth="1"/>
    <col min="2" max="3" width="22.5" customWidth="1"/>
    <col min="4" max="4" width="24" customWidth="1"/>
    <col min="5" max="5" width="33" customWidth="1"/>
    <col min="8" max="8" width="15.6640625" customWidth="1"/>
    <col min="9" max="9" width="23.5" customWidth="1"/>
  </cols>
  <sheetData>
    <row r="1" spans="1:26" ht="14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3" x14ac:dyDescent="0.15">
      <c r="A2" s="2" t="s">
        <v>7</v>
      </c>
      <c r="B2" s="2" t="s">
        <v>8</v>
      </c>
      <c r="C2" s="2">
        <v>500</v>
      </c>
      <c r="D2" s="5">
        <v>15.75</v>
      </c>
      <c r="E2" s="6">
        <f>PRODUCT($C$2,$D$2)</f>
        <v>7875</v>
      </c>
    </row>
    <row r="3" spans="1:26" ht="13" x14ac:dyDescent="0.15">
      <c r="A3" s="2" t="s">
        <v>7</v>
      </c>
      <c r="B3" s="2" t="s">
        <v>10</v>
      </c>
      <c r="C3" s="2">
        <v>1200</v>
      </c>
      <c r="D3" s="5">
        <v>8.5</v>
      </c>
      <c r="E3" s="3">
        <f>PRODUCT(Table1[[#This Row],[Quantità]],Table1[[#This Row],[Prezzo]])</f>
        <v>10200</v>
      </c>
    </row>
    <row r="4" spans="1:26" ht="13" x14ac:dyDescent="0.15">
      <c r="A4" s="2" t="s">
        <v>12</v>
      </c>
      <c r="B4" s="2" t="s">
        <v>13</v>
      </c>
      <c r="C4" s="2">
        <v>800</v>
      </c>
      <c r="D4" s="5">
        <v>12.25</v>
      </c>
      <c r="E4" s="3">
        <f>PRODUCT(Table1[[#This Row],[Quantità]],Table1[[#This Row],[Prezzo]])</f>
        <v>9800</v>
      </c>
    </row>
    <row r="5" spans="1:26" ht="13" x14ac:dyDescent="0.15">
      <c r="A5" s="2" t="s">
        <v>7</v>
      </c>
      <c r="B5" s="2" t="s">
        <v>14</v>
      </c>
      <c r="C5" s="2">
        <v>300</v>
      </c>
      <c r="D5" s="5">
        <v>25</v>
      </c>
      <c r="E5" s="3">
        <f>PRODUCT(Table1[[#This Row],[Quantità]],Table1[[#This Row],[Prezzo]])</f>
        <v>7500</v>
      </c>
    </row>
    <row r="6" spans="1:26" ht="13" x14ac:dyDescent="0.15">
      <c r="A6" s="2" t="s">
        <v>12</v>
      </c>
      <c r="B6" s="2" t="s">
        <v>16</v>
      </c>
      <c r="C6" s="2">
        <v>1500</v>
      </c>
      <c r="D6" s="5">
        <v>6.5</v>
      </c>
      <c r="E6" s="3">
        <f>PRODUCT(Table1[[#This Row],[Quantità]],Table1[[#This Row],[Prezzo]])</f>
        <v>9750</v>
      </c>
      <c r="F6" s="3"/>
    </row>
    <row r="7" spans="1:26" ht="13" x14ac:dyDescent="0.15">
      <c r="A7" s="2" t="s">
        <v>11</v>
      </c>
      <c r="B7" s="2" t="s">
        <v>17</v>
      </c>
      <c r="C7" s="2">
        <v>700</v>
      </c>
      <c r="D7" s="5">
        <v>18.75</v>
      </c>
      <c r="E7" s="3">
        <f>PRODUCT(Table1[[#This Row],[Quantità]],Table1[[#This Row],[Prezzo]])</f>
        <v>13125</v>
      </c>
    </row>
    <row r="8" spans="1:26" ht="13" x14ac:dyDescent="0.15">
      <c r="A8" s="2" t="s">
        <v>11</v>
      </c>
      <c r="B8" s="2" t="s">
        <v>18</v>
      </c>
      <c r="C8" s="2">
        <v>900</v>
      </c>
      <c r="D8" s="5">
        <v>14</v>
      </c>
      <c r="E8" s="3">
        <f>PRODUCT(Table1[[#This Row],[Quantità]],Table1[[#This Row],[Prezzo]])</f>
        <v>12600</v>
      </c>
    </row>
    <row r="9" spans="1:26" ht="13" x14ac:dyDescent="0.15">
      <c r="A9" s="2" t="s">
        <v>12</v>
      </c>
      <c r="B9" s="2" t="s">
        <v>19</v>
      </c>
      <c r="C9" s="2">
        <v>1100</v>
      </c>
      <c r="D9" s="5">
        <v>10.5</v>
      </c>
      <c r="E9" s="3">
        <f>PRODUCT(Table1[[#This Row],[Quantità]],Table1[[#This Row],[Prezzo]])</f>
        <v>11550</v>
      </c>
    </row>
    <row r="10" spans="1:26" ht="13" x14ac:dyDescent="0.15">
      <c r="A10" s="2" t="s">
        <v>11</v>
      </c>
      <c r="B10" s="2" t="s">
        <v>20</v>
      </c>
      <c r="C10" s="2">
        <v>600</v>
      </c>
      <c r="D10" s="5">
        <v>20</v>
      </c>
      <c r="E10" s="3">
        <f>PRODUCT(Table1[[#This Row],[Quantità]],Table1[[#This Row],[Prezzo]])</f>
        <v>12000</v>
      </c>
    </row>
    <row r="11" spans="1:26" ht="13" x14ac:dyDescent="0.15">
      <c r="A11" s="2" t="s">
        <v>15</v>
      </c>
      <c r="B11" s="2" t="s">
        <v>21</v>
      </c>
      <c r="C11" s="2">
        <v>1000</v>
      </c>
      <c r="D11" s="5">
        <v>13.5</v>
      </c>
      <c r="E11" s="3">
        <f>PRODUCT(Table1[[#This Row],[Quantità]],Table1[[#This Row],[Prezzo]])</f>
        <v>13500</v>
      </c>
      <c r="H11" s="4"/>
      <c r="I11" s="6"/>
    </row>
    <row r="12" spans="1:26" ht="15.75" customHeight="1" x14ac:dyDescent="0.15">
      <c r="H12" s="4"/>
      <c r="I12" s="6"/>
    </row>
    <row r="14" spans="1:26" ht="15.75" customHeight="1" x14ac:dyDescent="0.15">
      <c r="A14" s="4"/>
      <c r="B14" s="6"/>
    </row>
    <row r="16" spans="1:26" ht="15.75" customHeight="1" x14ac:dyDescent="0.15">
      <c r="A16" s="8" t="s">
        <v>22</v>
      </c>
      <c r="B16" s="6" t="s">
        <v>23</v>
      </c>
    </row>
    <row r="17" spans="1:2" ht="15.75" customHeight="1" x14ac:dyDescent="0.15">
      <c r="A17" s="8" t="s">
        <v>8</v>
      </c>
      <c r="B17" s="3">
        <v>7875</v>
      </c>
    </row>
    <row r="18" spans="1:2" ht="15.75" customHeight="1" x14ac:dyDescent="0.15">
      <c r="A18" s="9" t="s">
        <v>10</v>
      </c>
      <c r="B18" s="6">
        <v>10200</v>
      </c>
    </row>
    <row r="19" spans="1:2" ht="15.75" customHeight="1" x14ac:dyDescent="0.15">
      <c r="A19" s="8" t="s">
        <v>13</v>
      </c>
      <c r="B19" s="3">
        <v>9800</v>
      </c>
    </row>
    <row r="20" spans="1:2" ht="15.75" customHeight="1" x14ac:dyDescent="0.15">
      <c r="A20" s="9" t="s">
        <v>14</v>
      </c>
      <c r="B20" s="3">
        <v>7500</v>
      </c>
    </row>
    <row r="21" spans="1:2" ht="15.75" customHeight="1" x14ac:dyDescent="0.15">
      <c r="A21" s="8" t="s">
        <v>16</v>
      </c>
      <c r="B21" s="3">
        <v>9750</v>
      </c>
    </row>
    <row r="22" spans="1:2" ht="15.75" customHeight="1" x14ac:dyDescent="0.15">
      <c r="A22" s="9" t="s">
        <v>17</v>
      </c>
      <c r="B22" s="3">
        <v>13125</v>
      </c>
    </row>
    <row r="23" spans="1:2" ht="15.75" customHeight="1" x14ac:dyDescent="0.15">
      <c r="A23" s="8" t="s">
        <v>18</v>
      </c>
      <c r="B23" s="3">
        <v>12600</v>
      </c>
    </row>
    <row r="24" spans="1:2" ht="15.75" customHeight="1" x14ac:dyDescent="0.15">
      <c r="A24" s="9" t="s">
        <v>19</v>
      </c>
      <c r="B24" s="3">
        <v>11550</v>
      </c>
    </row>
    <row r="25" spans="1:2" ht="15.75" customHeight="1" x14ac:dyDescent="0.15">
      <c r="A25" s="8" t="s">
        <v>20</v>
      </c>
      <c r="B25" s="3">
        <v>12000</v>
      </c>
    </row>
    <row r="26" spans="1:2" ht="15.75" customHeight="1" x14ac:dyDescent="0.15">
      <c r="A26" s="10" t="s">
        <v>21</v>
      </c>
      <c r="B26" s="11">
        <v>13500</v>
      </c>
    </row>
    <row r="47" spans="1:2" ht="15.75" customHeight="1" x14ac:dyDescent="0.15">
      <c r="A47" s="4" t="s">
        <v>5</v>
      </c>
      <c r="B47" s="6" t="s">
        <v>6</v>
      </c>
    </row>
    <row r="48" spans="1:2" ht="15.75" customHeight="1" x14ac:dyDescent="0.15">
      <c r="A48" s="4" t="s">
        <v>9</v>
      </c>
      <c r="B48" s="6">
        <f>SUMIF(Table1[Azienda],"Tech Innovations Ltd,",Table1[Totale])</f>
        <v>25575</v>
      </c>
    </row>
    <row r="49" spans="1:2" ht="15.75" customHeight="1" x14ac:dyDescent="0.15">
      <c r="A49" s="7" t="s">
        <v>11</v>
      </c>
      <c r="B49" s="3">
        <f>SUMIF(Table1[Azienda],"AquaLux Dynamics",Table1[Totale])</f>
        <v>37725</v>
      </c>
    </row>
    <row r="50" spans="1:2" ht="15.75" customHeight="1" x14ac:dyDescent="0.15">
      <c r="A50" s="7" t="s">
        <v>12</v>
      </c>
      <c r="B50" s="6">
        <f>SUMIF(A:A,"SolarTech Solutions",E:E)</f>
        <v>31100</v>
      </c>
    </row>
    <row r="51" spans="1:2" ht="15.75" customHeight="1" x14ac:dyDescent="0.15">
      <c r="A51" s="7" t="s">
        <v>15</v>
      </c>
      <c r="B51" s="3">
        <f>SUMIF(A:A,"EcoVibe Solutions",E:E)</f>
        <v>13500</v>
      </c>
    </row>
  </sheetData>
  <pageMargins left="0.5" right="0.5" top="1" bottom="1" header="0.5" footer="0.5"/>
  <pageSetup paperSize="9" scale="71" orientation="portrait"/>
  <headerFooter>
    <oddHeader xml:space="preserve">&amp;CSPESE RECENTI
</oddHeader>
    <oddFooter>&amp;C&amp;"System Font,Normale"
&amp;Rpagina 2</oddFooter>
  </headerFooter>
  <rowBreaks count="2" manualBreakCount="2">
    <brk id="11" max="16383" man="1"/>
    <brk id="44" max="16383" man="1"/>
  </rowBreaks>
  <drawing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Prodotti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Elizaveta Pivkina</cp:lastModifiedBy>
  <cp:revision/>
  <dcterms:created xsi:type="dcterms:W3CDTF">2025-04-22T18:59:03Z</dcterms:created>
  <dcterms:modified xsi:type="dcterms:W3CDTF">2025-04-24T17:15:16Z</dcterms:modified>
  <cp:category/>
  <cp:contentStatus/>
</cp:coreProperties>
</file>